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mc:AlternateContent xmlns:mc="http://schemas.openxmlformats.org/markup-compatibility/2006">
    <mc:Choice Requires="x15">
      <x15ac:absPath xmlns:x15ac="http://schemas.microsoft.com/office/spreadsheetml/2010/11/ac" url="S:\VB Projects\TScore11\Entry Forms\"/>
    </mc:Choice>
  </mc:AlternateContent>
  <xr:revisionPtr revIDLastSave="0" documentId="13_ncr:1_{02BD6DD3-DF81-4C8D-B8AA-A7191CAA5EF2}" xr6:coauthVersionLast="47" xr6:coauthVersionMax="47" xr10:uidLastSave="{00000000-0000-0000-0000-000000000000}"/>
  <bookViews>
    <workbookView xWindow="-28920" yWindow="-120" windowWidth="29040" windowHeight="15720" tabRatio="552" xr2:uid="{00000000-000D-0000-FFFF-FFFF00000000}"/>
  </bookViews>
  <sheets>
    <sheet name="Entries" sheetId="1" r:id="rId1"/>
    <sheet name="Payment" sheetId="2" r:id="rId2"/>
    <sheet name="Privacy" sheetId="8" r:id="rId3"/>
    <sheet name="Information" sheetId="7" r:id="rId4"/>
    <sheet name="Schools" sheetId="4" state="hidden" r:id="rId5"/>
    <sheet name="Lists" sheetId="3" state="hidden" r:id="rId6"/>
  </sheets>
  <definedNames>
    <definedName name="Ages">Lists!$N$2:$N$80</definedName>
    <definedName name="B6x4">Lists!$T$30:$T$31</definedName>
    <definedName name="B6x6">Lists!$T$32:$T$32</definedName>
    <definedName name="Beds">Lists!$T$33:$T$36</definedName>
    <definedName name="Clubnames">Schools!$A$2:$A$102</definedName>
    <definedName name="ElBed">Lists!$T$34:$T$36</definedName>
    <definedName name="Gender">Lists!$Q$14:$Q$15</definedName>
    <definedName name="Grade">Lists!$T$14:$T$26</definedName>
    <definedName name="GradeAges">Lists!$A$1:$AI$70</definedName>
    <definedName name="Half">Lists!$Q$25:$Q$26</definedName>
    <definedName name="Individual">Lists!$T$40:$T$41</definedName>
    <definedName name="Jobs">Lists!$R$5:$R$16</definedName>
    <definedName name="Judges">Lists!$R$20:$R$26</definedName>
    <definedName name="NovBed">Lists!$T$20:$T$21</definedName>
    <definedName name="_xlnm.Print_Area" localSheetId="0">Entries!$A$2:$J$64</definedName>
    <definedName name="_xlnm.Print_Area" localSheetId="3">Information!$A$5:$F$131</definedName>
    <definedName name="_xlnm.Print_Area" localSheetId="5">Lists!$A$1:$S$80</definedName>
    <definedName name="_xlnm.Print_Area" localSheetId="1">Payment!$A$1:$H$112</definedName>
    <definedName name="_xlnm.Print_Area" localSheetId="2">Privacy!$A$1:$E$35</definedName>
    <definedName name="_xlnm.Print_Titles" localSheetId="2">Privacy!$1:$1</definedName>
    <definedName name="SchoolAgeGroup">Lists!$T$5:$T$7</definedName>
    <definedName name="SchoolClass">Lists!$T$14:$T$24</definedName>
    <definedName name="SchoolYear">Lists!$Y$5:$Y$19</definedName>
    <definedName name="Teams">Lists!$Q$5:$Q$9</definedName>
    <definedName name="When">Lists!$Q$20:$Q$22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25" i="3" l="1"/>
  <c r="T24" i="3"/>
  <c r="T23" i="3"/>
  <c r="T22" i="3"/>
  <c r="T21" i="3"/>
  <c r="T20" i="3"/>
  <c r="T19" i="3"/>
  <c r="T18" i="3"/>
  <c r="T17" i="3"/>
  <c r="T16" i="3"/>
  <c r="T15" i="3"/>
  <c r="H31" i="1"/>
  <c r="E31" i="1"/>
  <c r="A31" i="1"/>
  <c r="H29" i="1"/>
  <c r="E29" i="1"/>
  <c r="A29" i="1"/>
  <c r="H27" i="1"/>
  <c r="E27" i="1"/>
  <c r="A27" i="1"/>
  <c r="H25" i="1"/>
  <c r="E25" i="1"/>
  <c r="A25" i="1"/>
  <c r="H23" i="1"/>
  <c r="E23" i="1"/>
  <c r="A23" i="1"/>
  <c r="H21" i="1"/>
  <c r="E21" i="1"/>
  <c r="A21" i="1"/>
  <c r="H19" i="1"/>
  <c r="E19" i="1"/>
  <c r="A19" i="1"/>
  <c r="H17" i="1"/>
  <c r="E17" i="1"/>
  <c r="A17" i="1"/>
  <c r="H15" i="1"/>
  <c r="E15" i="1"/>
  <c r="A15" i="1"/>
  <c r="H13" i="1"/>
  <c r="E13" i="1"/>
  <c r="A13" i="1"/>
  <c r="G1" i="1" l="1"/>
  <c r="C5" i="2" s="1"/>
  <c r="O39" i="1" l="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L104" i="1" l="1"/>
  <c r="L103" i="1"/>
  <c r="L102" i="1"/>
  <c r="L101" i="1"/>
  <c r="L100" i="1"/>
  <c r="L99" i="1"/>
  <c r="L98" i="1"/>
  <c r="L97" i="1"/>
  <c r="L96" i="1"/>
  <c r="L95" i="1"/>
  <c r="L94" i="1"/>
  <c r="L93" i="1"/>
  <c r="L92" i="1"/>
  <c r="L91" i="1"/>
  <c r="L90" i="1"/>
  <c r="L89" i="1"/>
  <c r="L88" i="1"/>
  <c r="L87" i="1"/>
  <c r="L86" i="1"/>
  <c r="L85" i="1"/>
  <c r="H90" i="1"/>
  <c r="K87" i="1"/>
  <c r="K101" i="1"/>
  <c r="H101" i="1"/>
  <c r="H96" i="1"/>
  <c r="K99" i="1"/>
  <c r="H87" i="1"/>
  <c r="K93" i="1"/>
  <c r="H91" i="1"/>
  <c r="K98" i="1"/>
  <c r="H102" i="1"/>
  <c r="K95" i="1"/>
  <c r="H99" i="1"/>
  <c r="H94" i="1"/>
  <c r="K102" i="1"/>
  <c r="K100" i="1"/>
  <c r="K88" i="1"/>
  <c r="K86" i="1"/>
  <c r="H103" i="1"/>
  <c r="K103" i="1"/>
  <c r="H93" i="1"/>
  <c r="K96" i="1"/>
  <c r="H95" i="1"/>
  <c r="K90" i="1"/>
  <c r="K91" i="1"/>
  <c r="K104" i="1"/>
  <c r="K85" i="1"/>
  <c r="K97" i="1"/>
  <c r="H85" i="1"/>
  <c r="H89" i="1"/>
  <c r="H104" i="1"/>
  <c r="K89" i="1"/>
  <c r="K94" i="1"/>
  <c r="H92" i="1"/>
  <c r="H97" i="1"/>
  <c r="H98" i="1"/>
  <c r="H86" i="1"/>
  <c r="H88" i="1"/>
  <c r="K92" i="1"/>
  <c r="H100" i="1"/>
  <c r="G2" i="2" l="1"/>
  <c r="B2" i="2"/>
  <c r="M90" i="1"/>
  <c r="M96" i="1"/>
  <c r="M86" i="1"/>
  <c r="M85" i="1"/>
  <c r="M101" i="1"/>
  <c r="M94" i="1"/>
  <c r="M88" i="1"/>
  <c r="M91" i="1"/>
  <c r="M103" i="1"/>
  <c r="M102" i="1"/>
  <c r="M95" i="1"/>
  <c r="M93" i="1"/>
  <c r="M89" i="1"/>
  <c r="M97" i="1"/>
  <c r="M104" i="1"/>
  <c r="M87" i="1"/>
  <c r="M98" i="1"/>
  <c r="M100" i="1"/>
  <c r="M99" i="1"/>
  <c r="M92" i="1"/>
  <c r="L84" i="1" l="1"/>
  <c r="L83" i="1"/>
  <c r="L82" i="1"/>
  <c r="L81" i="1"/>
  <c r="L80" i="1"/>
  <c r="L79" i="1"/>
  <c r="L78" i="1"/>
  <c r="L77" i="1"/>
  <c r="L76" i="1"/>
  <c r="L75" i="1"/>
  <c r="L74" i="1"/>
  <c r="L73" i="1"/>
  <c r="L72" i="1"/>
  <c r="L71" i="1"/>
  <c r="L70" i="1"/>
  <c r="L69" i="1"/>
  <c r="L68" i="1"/>
  <c r="L67" i="1"/>
  <c r="L66" i="1"/>
  <c r="L65" i="1"/>
  <c r="L64" i="1"/>
  <c r="L63" i="1"/>
  <c r="L62" i="1"/>
  <c r="L61" i="1"/>
  <c r="L60" i="1"/>
  <c r="L59" i="1"/>
  <c r="L58" i="1"/>
  <c r="L57" i="1"/>
  <c r="L56" i="1"/>
  <c r="L55" i="1"/>
  <c r="L54" i="1"/>
  <c r="L53" i="1"/>
  <c r="L52" i="1"/>
  <c r="L51" i="1"/>
  <c r="L50" i="1"/>
  <c r="L49" i="1"/>
  <c r="L48" i="1"/>
  <c r="L47" i="1"/>
  <c r="L46" i="1"/>
  <c r="L45" i="1"/>
  <c r="L44" i="1"/>
  <c r="L43" i="1"/>
  <c r="L42" i="1"/>
  <c r="L41" i="1"/>
  <c r="L40" i="1"/>
  <c r="L39" i="1"/>
  <c r="L38" i="1"/>
  <c r="L37" i="1"/>
  <c r="L36" i="1"/>
  <c r="L35" i="1"/>
  <c r="H78" i="1"/>
  <c r="H35" i="1"/>
  <c r="H43" i="1"/>
  <c r="H67" i="1"/>
  <c r="H51" i="1"/>
  <c r="H74" i="1"/>
  <c r="H80" i="1"/>
  <c r="H49" i="1"/>
  <c r="H57" i="1"/>
  <c r="H55" i="1"/>
  <c r="H64" i="1"/>
  <c r="H76" i="1"/>
  <c r="H73" i="1"/>
  <c r="H71" i="1"/>
  <c r="H70" i="1"/>
  <c r="H38" i="1"/>
  <c r="H36" i="1"/>
  <c r="H37" i="1"/>
  <c r="H66" i="1"/>
  <c r="H47" i="1"/>
  <c r="H48" i="1"/>
  <c r="H79" i="1"/>
  <c r="H58" i="1"/>
  <c r="H53" i="1"/>
  <c r="H81" i="1"/>
  <c r="H61" i="1"/>
  <c r="H39" i="1"/>
  <c r="H45" i="1"/>
  <c r="H40" i="1"/>
  <c r="H68" i="1"/>
  <c r="H52" i="1"/>
  <c r="H72" i="1"/>
  <c r="H44" i="1"/>
  <c r="H41" i="1"/>
  <c r="H82" i="1"/>
  <c r="H84" i="1"/>
  <c r="H62" i="1"/>
  <c r="H56" i="1"/>
  <c r="H65" i="1"/>
  <c r="H69" i="1"/>
  <c r="H75" i="1"/>
  <c r="H77" i="1"/>
  <c r="H46" i="1"/>
  <c r="H54" i="1"/>
  <c r="H42" i="1"/>
  <c r="H59" i="1"/>
  <c r="H63" i="1"/>
  <c r="H60" i="1"/>
  <c r="H83" i="1"/>
  <c r="H50" i="1"/>
  <c r="O38" i="1" l="1"/>
  <c r="O37" i="1"/>
  <c r="O36" i="1"/>
  <c r="O35" i="1"/>
  <c r="A2" i="2" l="1"/>
  <c r="D2" i="2"/>
  <c r="A3" i="2"/>
  <c r="B3" i="2"/>
  <c r="D3" i="2"/>
  <c r="G3" i="2"/>
  <c r="G5" i="2"/>
  <c r="A3" i="1"/>
  <c r="A64" i="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K44" i="1"/>
  <c r="K83" i="1"/>
  <c r="K65" i="1"/>
  <c r="K58" i="1"/>
  <c r="M44" i="1"/>
  <c r="K73" i="1"/>
  <c r="K57" i="1"/>
  <c r="K59" i="1"/>
  <c r="K79" i="1"/>
  <c r="M57" i="1"/>
  <c r="K35" i="1"/>
  <c r="K40" i="1"/>
  <c r="M40" i="1"/>
  <c r="K62" i="1"/>
  <c r="K81" i="1"/>
  <c r="K46" i="1"/>
  <c r="K61" i="1"/>
  <c r="M61" i="1" s="1"/>
  <c r="K77" i="1"/>
  <c r="K71" i="1"/>
  <c r="M71" i="1"/>
  <c r="K76" i="1"/>
  <c r="K48" i="1"/>
  <c r="M48" i="1" s="1"/>
  <c r="K78" i="1"/>
  <c r="K45" i="1"/>
  <c r="K69" i="1"/>
  <c r="K80" i="1"/>
  <c r="K50" i="1"/>
  <c r="M50" i="1" s="1"/>
  <c r="K74" i="1"/>
  <c r="K37" i="1"/>
  <c r="K82" i="1"/>
  <c r="M82" i="1" s="1"/>
  <c r="K52" i="1"/>
  <c r="M52" i="1" s="1"/>
  <c r="K49" i="1"/>
  <c r="K36" i="1"/>
  <c r="M36" i="1" s="1"/>
  <c r="K43" i="1"/>
  <c r="M46" i="1"/>
  <c r="M81" i="1"/>
  <c r="M77" i="1"/>
  <c r="K56" i="1"/>
  <c r="K54" i="1"/>
  <c r="K68" i="1"/>
  <c r="M68" i="1" s="1"/>
  <c r="K70" i="1"/>
  <c r="K39" i="1"/>
  <c r="M39" i="1" s="1"/>
  <c r="K72" i="1"/>
  <c r="K42" i="1"/>
  <c r="M42" i="1" s="1"/>
  <c r="K84" i="1"/>
  <c r="M84" i="1" s="1"/>
  <c r="K63" i="1"/>
  <c r="M63" i="1" s="1"/>
  <c r="K41" i="1"/>
  <c r="M56" i="1"/>
  <c r="M83" i="1"/>
  <c r="K75" i="1"/>
  <c r="M75" i="1" s="1"/>
  <c r="M72" i="1"/>
  <c r="M43" i="1"/>
  <c r="K51" i="1"/>
  <c r="M51" i="1" s="1"/>
  <c r="K55" i="1"/>
  <c r="K67" i="1"/>
  <c r="M54" i="1"/>
  <c r="M58" i="1"/>
  <c r="K47" i="1"/>
  <c r="K60" i="1"/>
  <c r="K38" i="1"/>
  <c r="K66" i="1"/>
  <c r="M66" i="1" s="1"/>
  <c r="K64" i="1"/>
  <c r="M64" i="1" s="1"/>
  <c r="K53" i="1"/>
  <c r="M78" i="1"/>
  <c r="M53" i="1"/>
  <c r="M69" i="1"/>
  <c r="M45" i="1"/>
  <c r="M60" i="1"/>
  <c r="M67" i="1"/>
  <c r="M55" i="1"/>
  <c r="M59" i="1"/>
  <c r="M49" i="1"/>
  <c r="M74" i="1"/>
  <c r="M38" i="1"/>
  <c r="M76" i="1"/>
  <c r="M47" i="1"/>
  <c r="M62" i="1"/>
  <c r="M35" i="1"/>
  <c r="M79" i="1"/>
  <c r="M41" i="1"/>
  <c r="M70" i="1"/>
  <c r="M65" i="1"/>
  <c r="M37" i="1"/>
  <c r="M80" i="1"/>
  <c r="M7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 Edwards</author>
    <author>Chris</author>
  </authors>
  <commentList>
    <comment ref="C1" authorId="0" shapeId="0" xr:uid="{00000000-0006-0000-0000-000001000000}">
      <text>
        <r>
          <rPr>
            <b/>
            <sz val="9"/>
            <color indexed="18"/>
            <rFont val="Tahoma"/>
            <family val="2"/>
            <charset val="161"/>
          </rPr>
          <t>If you're not sure what to do, click on the 'Instructions' worksheet
 (one of the tabs at the bottom of the screen).
There are also hints on some fields - look for the red triangles.</t>
        </r>
        <r>
          <rPr>
            <b/>
            <sz val="8"/>
            <color indexed="18"/>
            <rFont val="Tahoma"/>
            <family val="2"/>
          </rPr>
          <t xml:space="preserve">
</t>
        </r>
      </text>
    </comment>
    <comment ref="I3" authorId="0" shapeId="0" xr:uid="{00000000-0006-0000-0000-000002000000}">
      <text>
        <r>
          <rPr>
            <b/>
            <sz val="8"/>
            <color indexed="81"/>
            <rFont val="Tahoma"/>
          </rPr>
          <t>Changing the year here will recalculate the age groups automatically</t>
        </r>
      </text>
    </comment>
    <comment ref="C5" authorId="1" shapeId="0" xr:uid="{00000000-0006-0000-0000-000003000000}">
      <text>
        <r>
          <rPr>
            <b/>
            <sz val="8"/>
            <color indexed="81"/>
            <rFont val="Tahoma"/>
          </rPr>
          <t>Please enter your school's details</t>
        </r>
      </text>
    </comment>
    <comment ref="C6" authorId="1" shapeId="0" xr:uid="{00000000-0006-0000-0000-000004000000}">
      <text>
        <r>
          <rPr>
            <b/>
            <sz val="8"/>
            <color indexed="81"/>
            <rFont val="Tahoma"/>
          </rPr>
          <t>Please provide name and contact details for a school representative.  This may be the same as the coach.</t>
        </r>
      </text>
    </comment>
    <comment ref="G6" authorId="1" shapeId="0" xr:uid="{00000000-0006-0000-0000-000005000000}">
      <text>
        <r>
          <rPr>
            <b/>
            <sz val="8"/>
            <color indexed="81"/>
            <rFont val="Tahoma"/>
          </rPr>
          <t>Every school must be affiliated to BSGA before entries can be accepted.  Individuals may affiliate directly.</t>
        </r>
      </text>
    </comment>
    <comment ref="G8" authorId="1" shapeId="0" xr:uid="{00000000-0006-0000-0000-000006000000}">
      <text>
        <r>
          <rPr>
            <b/>
            <sz val="8"/>
            <color indexed="81"/>
            <rFont val="Tahoma"/>
          </rPr>
          <t>Please provide at least one email address as this will be our primary means of contact concerning this competition. Separate multiple emails with semi-colons</t>
        </r>
      </text>
    </comment>
    <comment ref="C9" authorId="1" shapeId="0" xr:uid="{00000000-0006-0000-0000-000007000000}">
      <text>
        <r>
          <rPr>
            <b/>
            <sz val="8"/>
            <color indexed="81"/>
            <rFont val="Tahoma"/>
          </rPr>
          <t>Please provide name and contact details for a school representative.  This may be the same as the coach.</t>
        </r>
      </text>
    </comment>
    <comment ref="G9" authorId="1" shapeId="0" xr:uid="{00000000-0006-0000-0000-000008000000}">
      <text>
        <r>
          <rPr>
            <b/>
            <sz val="9"/>
            <color indexed="81"/>
            <rFont val="Tahoma"/>
            <charset val="1"/>
          </rPr>
          <t>This must be a British  Gymnastics recognised qualification</t>
        </r>
      </text>
    </comment>
    <comment ref="A12" authorId="0" shapeId="0" xr:uid="{00000000-0006-0000-0000-000009000000}">
      <text>
        <r>
          <rPr>
            <b/>
            <sz val="8"/>
            <color indexed="81"/>
            <rFont val="Tahoma"/>
            <family val="2"/>
          </rPr>
          <t>You must supply judges / officials according to the number of entrants you have.  3 or more need 1 judge, 8 or more need 1 judge + 1 official etc.</t>
        </r>
        <r>
          <rPr>
            <sz val="8"/>
            <color indexed="81"/>
            <rFont val="Tahoma"/>
            <family val="2"/>
          </rPr>
          <t xml:space="preserve">
</t>
        </r>
      </text>
    </comment>
    <comment ref="E12" authorId="0" shapeId="0" xr:uid="{00000000-0006-0000-0000-00000A000000}">
      <text>
        <r>
          <rPr>
            <b/>
            <sz val="8"/>
            <color indexed="81"/>
            <rFont val="Tahoma"/>
            <family val="2"/>
          </rPr>
          <t>Pick the judge qualification level from the list.  Use 'novice' for anyone who has not yet passed a judging course.</t>
        </r>
      </text>
    </comment>
    <comment ref="H12" authorId="0" shapeId="0" xr:uid="{00000000-0006-0000-0000-00000B000000}">
      <text>
        <r>
          <rPr>
            <b/>
            <sz val="8"/>
            <color indexed="81"/>
            <rFont val="Tahoma"/>
            <family val="2"/>
          </rPr>
          <t>If your judge / official can only do half a day, choose morning / afternoon from here and provide a second judge / official for the other half day.
Only use the second line for an afternoon judge.</t>
        </r>
        <r>
          <rPr>
            <sz val="8"/>
            <color indexed="81"/>
            <rFont val="Tahoma"/>
            <family val="2"/>
          </rPr>
          <t xml:space="preserve">
</t>
        </r>
      </text>
    </comment>
    <comment ref="N12" authorId="0" shapeId="0" xr:uid="{00000000-0006-0000-0000-00000C000000}">
      <text>
        <r>
          <rPr>
            <b/>
            <sz val="10"/>
            <color indexed="81"/>
            <rFont val="Tahoma"/>
            <family val="2"/>
          </rPr>
          <t>Please put the judges BG number on the same row as the judge's name.  If you need to add comments, put them after the BG number.</t>
        </r>
      </text>
    </comment>
    <comment ref="A14" authorId="0" shapeId="0" xr:uid="{00000000-0006-0000-0000-00000D000000}">
      <text>
        <r>
          <rPr>
            <b/>
            <sz val="8"/>
            <color indexed="81"/>
            <rFont val="Tahoma"/>
            <family val="2"/>
          </rPr>
          <t>You must supply judges / officials according to the number of entrants you have.  3 or more need 1 judge, 8 or more need 1 judge + 1 official etc.</t>
        </r>
        <r>
          <rPr>
            <sz val="8"/>
            <color indexed="81"/>
            <rFont val="Tahoma"/>
            <family val="2"/>
          </rPr>
          <t xml:space="preserve">
</t>
        </r>
      </text>
    </comment>
    <comment ref="E14" authorId="0" shapeId="0" xr:uid="{00000000-0006-0000-0000-00000E000000}">
      <text>
        <r>
          <rPr>
            <b/>
            <sz val="8"/>
            <color indexed="81"/>
            <rFont val="Tahoma"/>
            <family val="2"/>
          </rPr>
          <t>Pick the judge qualification level from the list.  Use 'novice' for anyone who has not yet passed a judging course.</t>
        </r>
      </text>
    </comment>
    <comment ref="H14" authorId="0" shapeId="0" xr:uid="{00000000-0006-0000-0000-00000F000000}">
      <text>
        <r>
          <rPr>
            <b/>
            <sz val="8"/>
            <color indexed="81"/>
            <rFont val="Tahoma"/>
            <family val="2"/>
          </rPr>
          <t>If your judge / official can only do half a day, choose morning / afternoon from here and provide a second judge / official for the other half day.</t>
        </r>
        <r>
          <rPr>
            <sz val="8"/>
            <color indexed="81"/>
            <rFont val="Tahoma"/>
            <family val="2"/>
          </rPr>
          <t xml:space="preserve">
</t>
        </r>
      </text>
    </comment>
    <comment ref="A16" authorId="0" shapeId="0" xr:uid="{00000000-0006-0000-0000-000010000000}">
      <text>
        <r>
          <rPr>
            <b/>
            <sz val="8"/>
            <color indexed="81"/>
            <rFont val="Tahoma"/>
            <family val="2"/>
          </rPr>
          <t>You must supply judges / officials according to the number of entrants you have.  3 or more need 1 judge, 8 or more need 1 judge + 1 official etc.</t>
        </r>
        <r>
          <rPr>
            <sz val="8"/>
            <color indexed="81"/>
            <rFont val="Tahoma"/>
            <family val="2"/>
          </rPr>
          <t xml:space="preserve">
</t>
        </r>
      </text>
    </comment>
    <comment ref="E16" authorId="0" shapeId="0" xr:uid="{00000000-0006-0000-0000-000011000000}">
      <text>
        <r>
          <rPr>
            <b/>
            <sz val="8"/>
            <color indexed="81"/>
            <rFont val="Tahoma"/>
            <family val="2"/>
          </rPr>
          <t>Pick the judge qualification level from the list.  Use 'novice' for anyone who has not yet passed a judging course.</t>
        </r>
      </text>
    </comment>
    <comment ref="A18" authorId="0" shapeId="0" xr:uid="{00000000-0006-0000-0000-000012000000}">
      <text>
        <r>
          <rPr>
            <b/>
            <sz val="8"/>
            <color indexed="81"/>
            <rFont val="Tahoma"/>
            <family val="2"/>
          </rPr>
          <t>You must supply judges / officials according to the number of entrants you have.  3 or more need 1 judge, 8 or more need 1 judge + 1 official etc.</t>
        </r>
        <r>
          <rPr>
            <sz val="8"/>
            <color indexed="81"/>
            <rFont val="Tahoma"/>
            <family val="2"/>
          </rPr>
          <t xml:space="preserve">
</t>
        </r>
      </text>
    </comment>
    <comment ref="E18" authorId="0" shapeId="0" xr:uid="{00000000-0006-0000-0000-000013000000}">
      <text>
        <r>
          <rPr>
            <b/>
            <sz val="8"/>
            <color indexed="81"/>
            <rFont val="Tahoma"/>
            <family val="2"/>
          </rPr>
          <t>Pick the judge qualification level from the list.  Use 'novice' for anyone who has not yet passed a judging course.</t>
        </r>
      </text>
    </comment>
    <comment ref="H18" authorId="0" shapeId="0" xr:uid="{00000000-0006-0000-0000-000014000000}">
      <text>
        <r>
          <rPr>
            <b/>
            <sz val="8"/>
            <color indexed="81"/>
            <rFont val="Tahoma"/>
            <family val="2"/>
          </rPr>
          <t>If your judge / official can only do half a day, choose morning / afternoon from here and provide a second judge / official for the other half day.</t>
        </r>
        <r>
          <rPr>
            <sz val="8"/>
            <color indexed="81"/>
            <rFont val="Tahoma"/>
            <family val="2"/>
          </rPr>
          <t xml:space="preserve">
</t>
        </r>
      </text>
    </comment>
    <comment ref="A20" authorId="0" shapeId="0" xr:uid="{00000000-0006-0000-0000-000015000000}">
      <text>
        <r>
          <rPr>
            <b/>
            <sz val="8"/>
            <color indexed="81"/>
            <rFont val="Tahoma"/>
            <family val="2"/>
          </rPr>
          <t>You must supply judges / officials according to the number of entrants you have.  3 or more need 1 judge, 8 or more need 1 judge + 1 official etc.</t>
        </r>
        <r>
          <rPr>
            <sz val="8"/>
            <color indexed="81"/>
            <rFont val="Tahoma"/>
            <family val="2"/>
          </rPr>
          <t xml:space="preserve">
</t>
        </r>
      </text>
    </comment>
    <comment ref="E20" authorId="0" shapeId="0" xr:uid="{00000000-0006-0000-0000-000016000000}">
      <text>
        <r>
          <rPr>
            <b/>
            <sz val="8"/>
            <color indexed="81"/>
            <rFont val="Tahoma"/>
            <family val="2"/>
          </rPr>
          <t>Pick the judge qualification level from the list.  Use 'novice' for anyone who has not yet passed a judging course.</t>
        </r>
      </text>
    </comment>
    <comment ref="H20" authorId="0" shapeId="0" xr:uid="{00000000-0006-0000-0000-000017000000}">
      <text>
        <r>
          <rPr>
            <b/>
            <sz val="8"/>
            <color indexed="81"/>
            <rFont val="Tahoma"/>
            <family val="2"/>
          </rPr>
          <t>If your judge / official can only do half a day, choose morning / afternoon from here and provide a second judge / official for the other half day.</t>
        </r>
        <r>
          <rPr>
            <sz val="8"/>
            <color indexed="81"/>
            <rFont val="Tahoma"/>
            <family val="2"/>
          </rPr>
          <t xml:space="preserve">
</t>
        </r>
      </text>
    </comment>
    <comment ref="E34" authorId="0" shapeId="0" xr:uid="{00000000-0006-0000-0000-000018000000}">
      <text>
        <r>
          <rPr>
            <b/>
            <sz val="8"/>
            <color indexed="81"/>
            <rFont val="Tahoma"/>
          </rPr>
          <t>Please enter the school year by picking from the list.
These should be Year 1, Year 7 etc.
If you are filling in the form using Apple Numbers rather than Excel, it will NOT validate the values you enter, so please make sure they are the correct format.</t>
        </r>
      </text>
    </comment>
    <comment ref="G34" authorId="1" shapeId="0" xr:uid="{00000000-0006-0000-0000-000019000000}">
      <text>
        <r>
          <rPr>
            <b/>
            <sz val="8"/>
            <color indexed="81"/>
            <rFont val="Tahoma"/>
          </rPr>
          <t>Please pick from the list.  If you are using Apple Numbers rather than Ecel, this breaks the list validation. Ensure that you enter one of:
Novice, Inter, Elite, DisN1, DisN2, DisE1 or DisE2,
Novices have not competed at NDP or  and have a maximum of 1 somersault  
Intermediate have not competed at NDP 5 or above or the lague and have a mximum of 7 somersaults.
Disabilities, Novice and Elite:
category 1 = Learning 
category 2 = Physical / sensory
e.g. DisE2 is cat 2 Elite.</t>
        </r>
      </text>
    </comment>
    <comment ref="H34" authorId="0" shapeId="0" xr:uid="{00000000-0006-0000-0000-00001A000000}">
      <text>
        <r>
          <rPr>
            <b/>
            <sz val="8"/>
            <color indexed="81"/>
            <rFont val="Tahoma"/>
          </rPr>
          <t xml:space="preserve">The age group is calculated from the school year. If using Excel, this is done for you.
If you are using Apple Numbers, this feature will not work. Instead, enter the age group manually, being sure to choose the correct range to match the grade:
Novice:                Y1-6, Y7-8, Y9-10, Y11-14
Inter and Elite:  Y1-6, Y7-19, Y10-14
Disabilities:        Y1-6, Y7-14
</t>
        </r>
      </text>
    </comment>
    <comment ref="I34" authorId="0" shapeId="0" xr:uid="{00000000-0006-0000-0000-00001B000000}">
      <text>
        <r>
          <rPr>
            <b/>
            <sz val="8"/>
            <color indexed="81"/>
            <rFont val="Tahoma"/>
          </rPr>
          <t>Teams can be 3 or 4 from the same grade, age &amp; gender.  Use A for the 1st team in a class, B for the 2nd etc.</t>
        </r>
      </text>
    </comment>
    <comment ref="J34" authorId="1" shapeId="0" xr:uid="{00000000-0006-0000-0000-00001C000000}">
      <text>
        <r>
          <rPr>
            <b/>
            <sz val="8"/>
            <color indexed="81"/>
            <rFont val="Tahoma"/>
            <family val="2"/>
          </rPr>
          <t>Pick YES if this person is an individual competitor.
Leave it blank if they are ONLY a member of a team.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Chris</author>
  </authors>
  <commentList>
    <comment ref="C37" authorId="0" shapeId="0" xr:uid="{00000000-0006-0000-0100-000001000000}">
      <text>
        <r>
          <rPr>
            <b/>
            <sz val="9"/>
            <color indexed="81"/>
            <rFont val="Tahoma"/>
            <family val="2"/>
          </rPr>
          <t>YOU MUST set the 'advice to payee' so we can identify the entrants. Your affiliation number is the best way to do this.
Just giving the name of a trust responsible for 6 schools for example  is insufficient and your payment may not be assigned correctly.
YOU MUST also prefix this with 'TRA' so we can distinguish payments from other BSGA competitions running at the same time.
Thank you!</t>
        </r>
        <r>
          <rPr>
            <sz val="9"/>
            <color indexed="81"/>
            <rFont val="Tahoma"/>
            <family val="2"/>
          </rPr>
          <t xml:space="preserve">
</t>
        </r>
      </text>
    </comment>
    <comment ref="H64" authorId="0" shapeId="0" xr:uid="{00000000-0006-0000-0100-000002000000}">
      <text>
        <r>
          <rPr>
            <b/>
            <sz val="9"/>
            <color indexed="81"/>
            <rFont val="Tahoma"/>
            <family val="2"/>
          </rPr>
          <t xml:space="preserve">e.g. Head of Department, School teacher,  
BG Club Coach
</t>
        </r>
      </text>
    </comment>
  </commentList>
</comments>
</file>

<file path=xl/sharedStrings.xml><?xml version="1.0" encoding="utf-8"?>
<sst xmlns="http://schemas.openxmlformats.org/spreadsheetml/2006/main" count="1529" uniqueCount="338">
  <si>
    <t>Address</t>
  </si>
  <si>
    <t>Post Code</t>
  </si>
  <si>
    <t>First Name</t>
  </si>
  <si>
    <t>Team</t>
  </si>
  <si>
    <t>Date :</t>
  </si>
  <si>
    <t>Club</t>
  </si>
  <si>
    <t>Last Name</t>
  </si>
  <si>
    <t>Teams</t>
  </si>
  <si>
    <t>A</t>
  </si>
  <si>
    <t>B</t>
  </si>
  <si>
    <t>C</t>
  </si>
  <si>
    <t>D</t>
  </si>
  <si>
    <t>E</t>
  </si>
  <si>
    <t>When</t>
  </si>
  <si>
    <t>All Day</t>
  </si>
  <si>
    <t>Morning</t>
  </si>
  <si>
    <t>Afternoon</t>
  </si>
  <si>
    <t>Half</t>
  </si>
  <si>
    <t>Jobs</t>
  </si>
  <si>
    <t>Judge</t>
  </si>
  <si>
    <t>Novice</t>
  </si>
  <si>
    <t>County</t>
  </si>
  <si>
    <t>Regional</t>
  </si>
  <si>
    <t>Zonal</t>
  </si>
  <si>
    <t>National</t>
  </si>
  <si>
    <t>Brevet</t>
  </si>
  <si>
    <t>Gender</t>
  </si>
  <si>
    <t>Grade</t>
  </si>
  <si>
    <t>M/F</t>
  </si>
  <si>
    <t>Tel</t>
  </si>
  <si>
    <t>Email</t>
  </si>
  <si>
    <t>Colours</t>
  </si>
  <si>
    <t xml:space="preserve"> </t>
  </si>
  <si>
    <t>F</t>
  </si>
  <si>
    <t xml:space="preserve">Job: </t>
  </si>
  <si>
    <t xml:space="preserve">Level: </t>
  </si>
  <si>
    <t>Recorder M</t>
  </si>
  <si>
    <t>Recorder C</t>
  </si>
  <si>
    <t>M</t>
  </si>
  <si>
    <t>Where an official is only available for ½ a day, please enter another official's name for the other ½ day.</t>
  </si>
  <si>
    <t>Help!</t>
  </si>
  <si>
    <t>Judge (Nov)</t>
  </si>
  <si>
    <t>Judge (Club)</t>
  </si>
  <si>
    <t>Judge (Cnty)</t>
  </si>
  <si>
    <t>Judge (Rgnl)</t>
  </si>
  <si>
    <t>Judge (Znl)</t>
  </si>
  <si>
    <t>Judge (Ntnl)</t>
  </si>
  <si>
    <t>Judge (Brvt)</t>
  </si>
  <si>
    <t>Marshall W</t>
  </si>
  <si>
    <t>Marshall C</t>
  </si>
  <si>
    <t>#</t>
  </si>
  <si>
    <t>Judge:</t>
  </si>
  <si>
    <t>Official:</t>
  </si>
  <si>
    <t>Age Group</t>
  </si>
  <si>
    <t>Age at this year's birthday</t>
  </si>
  <si>
    <t>-</t>
  </si>
  <si>
    <t>BSGA</t>
  </si>
  <si>
    <t>Schools Age Group</t>
  </si>
  <si>
    <t>Schools Class</t>
  </si>
  <si>
    <t>Elite</t>
  </si>
  <si>
    <t>School
Age Group</t>
  </si>
  <si>
    <t xml:space="preserve"> -</t>
  </si>
  <si>
    <t>School Year</t>
  </si>
  <si>
    <t>Adj. Age</t>
  </si>
  <si>
    <t>School / College</t>
  </si>
  <si>
    <t>Official Use Only</t>
  </si>
  <si>
    <t>Coach</t>
  </si>
  <si>
    <t>Beds</t>
  </si>
  <si>
    <t>Telephone No. :</t>
  </si>
  <si>
    <t>Venue :</t>
  </si>
  <si>
    <t>Event :</t>
  </si>
  <si>
    <t>School :</t>
  </si>
  <si>
    <t>Contact :</t>
  </si>
  <si>
    <t>Address :</t>
  </si>
  <si>
    <t>Coach :</t>
  </si>
  <si>
    <t>Should the nominated coach fail to attend, a suitably-qualified substitute may be asked to offer his or her services.</t>
  </si>
  <si>
    <t>Signature:</t>
  </si>
  <si>
    <t>Signature :</t>
  </si>
  <si>
    <t>Name:</t>
  </si>
  <si>
    <t>Address:</t>
  </si>
  <si>
    <t>Telephone:</t>
  </si>
  <si>
    <t>Email:</t>
  </si>
  <si>
    <t>Schools Trampoline Championships</t>
  </si>
  <si>
    <t>Elite Level</t>
  </si>
  <si>
    <t>Full Twist Jump</t>
  </si>
  <si>
    <t>Straddle Jump</t>
  </si>
  <si>
    <t>Seat Drop</t>
  </si>
  <si>
    <t>Half Twist to Seat</t>
  </si>
  <si>
    <t>Half Twist to Feet</t>
  </si>
  <si>
    <t>Pike Jump</t>
  </si>
  <si>
    <t>Back Drop</t>
  </si>
  <si>
    <t>Tuck Jump</t>
  </si>
  <si>
    <t>Half Twist Jump</t>
  </si>
  <si>
    <t>Summary of the Competition Rules</t>
  </si>
  <si>
    <t>It is the responsibility of each performer's coach and team manager to ensure they are able to use the equipment provided to a safe standard.</t>
  </si>
  <si>
    <t>Most of the 'Officials' tasks do not require special knowledge and can be trained in under 10 minutes on the day if necessary.  Manual recorders take a copy of the scores read out by the chair of the panel.  Computer recorders do the same, but put the numbers into a simple computer program.  Marshals work through the list of competitors on their check sheets, ensuring they bounce in the right order.</t>
  </si>
  <si>
    <t xml:space="preserve">Agreement - Team Manager </t>
  </si>
  <si>
    <t>Age Groups and Grades</t>
  </si>
  <si>
    <t>Back Somersault (T)</t>
  </si>
  <si>
    <t>Front Somersault (T)</t>
  </si>
  <si>
    <t>Yes</t>
  </si>
  <si>
    <t>Schools</t>
  </si>
  <si>
    <t>OR</t>
  </si>
  <si>
    <t>Full Twist</t>
  </si>
  <si>
    <t>Inter</t>
  </si>
  <si>
    <t>Individual Entrants</t>
  </si>
  <si>
    <t>Disability Novice</t>
  </si>
  <si>
    <t>Disability Elite</t>
  </si>
  <si>
    <t>6mm only</t>
  </si>
  <si>
    <t>6mm, 6x4mm, 4mm</t>
  </si>
  <si>
    <t>6mm, 6x4mm</t>
  </si>
  <si>
    <t>DisE1</t>
  </si>
  <si>
    <t>DisN1</t>
  </si>
  <si>
    <t>DisE2</t>
  </si>
  <si>
    <t>DisN2</t>
  </si>
  <si>
    <t>Year 1</t>
  </si>
  <si>
    <t>Year 2</t>
  </si>
  <si>
    <t>Year 3</t>
  </si>
  <si>
    <t>Year 4</t>
  </si>
  <si>
    <t>Year 5</t>
  </si>
  <si>
    <t>Year 6</t>
  </si>
  <si>
    <t>Year 7</t>
  </si>
  <si>
    <t>Year 8</t>
  </si>
  <si>
    <t>Year 9</t>
  </si>
  <si>
    <t>Year 10</t>
  </si>
  <si>
    <t>Year 11</t>
  </si>
  <si>
    <t>Year 12</t>
  </si>
  <si>
    <t>Year 13</t>
  </si>
  <si>
    <t>Year 14</t>
  </si>
  <si>
    <t>Years</t>
  </si>
  <si>
    <t>5</t>
  </si>
  <si>
    <t>6</t>
  </si>
  <si>
    <t>7</t>
  </si>
  <si>
    <t>8</t>
  </si>
  <si>
    <t>9</t>
  </si>
  <si>
    <t>10</t>
  </si>
  <si>
    <t>11</t>
  </si>
  <si>
    <t>12</t>
  </si>
  <si>
    <t>13</t>
  </si>
  <si>
    <t>14</t>
  </si>
  <si>
    <t>15</t>
  </si>
  <si>
    <t>16</t>
  </si>
  <si>
    <t>17</t>
  </si>
  <si>
    <t>18</t>
  </si>
  <si>
    <t>19</t>
  </si>
  <si>
    <t>Index</t>
  </si>
  <si>
    <t xml:space="preserve">E-Mail Addresses : </t>
  </si>
  <si>
    <t>Please find enclosed an entry pack for this year’s competition. Please feel free to make copies and pass them on to whoever else who has qualified to enter the competition.</t>
  </si>
  <si>
    <t>British  Schools Gymnastics Trampolining</t>
  </si>
  <si>
    <t>Y1-6</t>
  </si>
  <si>
    <t>Y7-9</t>
  </si>
  <si>
    <t>Y9-10</t>
  </si>
  <si>
    <t>Y11-14</t>
  </si>
  <si>
    <t>Y10-14</t>
  </si>
  <si>
    <t>Y7-14</t>
  </si>
  <si>
    <t>at</t>
  </si>
  <si>
    <t>=</t>
  </si>
  <si>
    <t xml:space="preserve">Privacy Policy - Use of Personal Data </t>
  </si>
  <si>
    <t>What personal data do we need?</t>
  </si>
  <si>
    <t>What other data do we need?</t>
  </si>
  <si>
    <t>Why do we need this information?</t>
  </si>
  <si>
    <r>
      <t xml:space="preserve">We need this information to identify each gymnast entered into the competition and to ensure they are in the correct age group and competing class. </t>
    </r>
    <r>
      <rPr>
        <i/>
        <sz val="12"/>
        <rFont val="Arial"/>
        <family val="2"/>
        <charset val="161"/>
      </rPr>
      <t>(This is a GDPR  'contractual purpose')</t>
    </r>
  </si>
  <si>
    <t>What do we do with the data?</t>
  </si>
  <si>
    <t>The details you provide are all copied onto computers that are used to prepare and run the scoring system. This includes desktop and laptop computers that the competition organisers use at home or at club premises, and the computers used during the competition for recording and displaying the scores.</t>
  </si>
  <si>
    <t>How is the data protected?</t>
  </si>
  <si>
    <t>Reasonable measures are taken to protect personal information that is not in the public domain. We do not collect any data that is classified as 'sensitive', so levels of protection are appropriate to this category of data.</t>
  </si>
  <si>
    <t>Who has access to the data?</t>
  </si>
  <si>
    <t>Competition officials will have access to all of the information provided on this form. Some of the information is made available to the general public through the publication of programmes and results.(see below).</t>
  </si>
  <si>
    <t>Do we share your data with 3rd parties?</t>
  </si>
  <si>
    <t>How long with personal data be retained?</t>
  </si>
  <si>
    <t>Can I check and correct the data that you have about me?</t>
  </si>
  <si>
    <t>Yes, you can make a Subject Access Request to the data controller (who is the competition organiser). Such requests will be handled in accordance wth the GDPR.  We reserve the right to charge a fee for excessive or unreasonable requests.</t>
  </si>
  <si>
    <t>What other personal data may be collected at the competition?</t>
  </si>
  <si>
    <t>There are usually photographers and people filming at competitions, which are held in public places. We do not have control over such images.</t>
  </si>
  <si>
    <t>In the event of an accident or illness, we may need to collect further information necessary to assist medical treatment or for later insurance purposes. This information may be shared with medical personnel (including first responders), staff at the facility, the sport governing body and other organisations where there is a legal obligation to do so.</t>
  </si>
  <si>
    <t>Changes to this policy</t>
  </si>
  <si>
    <t>This policy may be updated occasionally for legal or operational reasons. We will make best endeavours to contact all subjects in the event of any changes.</t>
  </si>
  <si>
    <t>Individual Consent</t>
  </si>
  <si>
    <t>I hereby agree to the use of my personal data as described in the privacy policy above.
I understand that I have the right to withdraw my consent at any point in the future by contacting the data controller. In this case, copies of my data provided under this agreement that are are not required for legal, contractual or legitimate interest purposes and are not in the public domain, will be destroyed.</t>
  </si>
  <si>
    <t>Subject Name:</t>
  </si>
  <si>
    <t>Signature if the subject is over 13 years of age:</t>
  </si>
  <si>
    <t>Date:</t>
  </si>
  <si>
    <t>And/or parent or guardian if the subject is under 16 :</t>
  </si>
  <si>
    <t>We also need details of your school (name, BGSA affiliation number), the name of the responsible coach, and, optionally, school contact phone number and email address.
Where possible, please provide a school email address rather than a personal one, but do ensure that it will be monitored.</t>
  </si>
  <si>
    <t>Each entrants' name and gender may also appear in a printed programme for the competition, printed copies of the results generated during the event, emails sent to all clubs before and after the event, and on websites that list the entrants and results.
Each entrant must agree that we may publish their Personal Information as part of the results of the event and may pass such information to the governing body or any affiliated organisation for the purpose of insurance, licences or for publishing results either for the event alone or combined with or compared to other events. Results may include (but not be limited to) name, school, gender and age category</t>
  </si>
  <si>
    <t>If your existing school privacy policy does not  include consent for the above use of personal data, you must obtain it explicitly from each entrant. You can print this sheet for this purpose, which should be retained for your records.</t>
  </si>
  <si>
    <t>We may use a third party to print programmes.  Competition results are considered to be in the public domain, so entrants' names and competition class (age group, grade and gender) will be published.
Contact details provided on the form may be shared with the governing body or subsequent competition organisers for the purposes of enabling communication with the club in direct connection with this or other competitions.</t>
  </si>
  <si>
    <t>We need the name, school year and gender for each competitor. This is the absolute minimum data that we need to run the competition.
If there are exceptional welfare concerns such as protection orders, you may use an alias name for affected pupils.
Please ensure that the child is aware of their alias.</t>
  </si>
  <si>
    <t>Data Protection</t>
  </si>
  <si>
    <t>School Year Groups</t>
  </si>
  <si>
    <t>Intermediate</t>
  </si>
  <si>
    <t>British Schools Trampoline Competition Entry Form</t>
  </si>
  <si>
    <t>In the event of a conflict, the official rules take precedence over the brief summary on this entry form.</t>
  </si>
  <si>
    <t>Official Rules</t>
  </si>
  <si>
    <r>
      <t xml:space="preserve">We need contact details so that we can communicate information about the event, such as competing times, results and subsequent events. 
We need to know the responsible coach for safety reasons.
</t>
    </r>
    <r>
      <rPr>
        <i/>
        <sz val="12"/>
        <rFont val="Arial"/>
        <family val="2"/>
        <charset val="161"/>
      </rPr>
      <t>(These are GDPR 'legitimate interests' and "Vital interests")</t>
    </r>
  </si>
  <si>
    <t>The competition organiser has defined this privacy policy for entrants into this event and acts as the 'data controller' for any information provided in connection with your entry. To enter the competition you must obtain agreement from every entrant to share the personal information that you provide, for the purposes described in this policy.
The data uses in this policy fall under the 'contractual', "vital" or 'legitimate interest' sections of GDPR and explicit consent is therefore not necessary.
In most cases, the consent acknowledged when pupils attend a school should be sufficient to cover the usage laid out in this policy.
You may print this sheet if you wish to use it as a record of agreement for each gymnast.
This is necessary to comply with UK Data Protection and GDPR regulations.</t>
  </si>
  <si>
    <t>version 2021-07-18</t>
  </si>
  <si>
    <t>Qualification for Zonal Schools Competition</t>
  </si>
  <si>
    <t>DisI1</t>
  </si>
  <si>
    <t>DisI2</t>
  </si>
  <si>
    <t>Disabilities Novice, Intermediate &amp; Elite</t>
  </si>
  <si>
    <t>Have competed at or above 
BG Regional 3 or League</t>
  </si>
  <si>
    <t>Have not competed at 
BG Regional 1</t>
  </si>
  <si>
    <t>Novice Level - A</t>
  </si>
  <si>
    <t>Novice Level -B</t>
  </si>
  <si>
    <t>Front Landing</t>
  </si>
  <si>
    <t>To Feet</t>
  </si>
  <si>
    <t xml:space="preserve">Half Twist </t>
  </si>
  <si>
    <t>Disability Intermediate</t>
  </si>
  <si>
    <t>Do take very careful note of the rules to ensure you comply. It is the duty of the team manager to ensure their entry and all their performers abide by all of the rules, a full copy of which is available on the BSGA Web Site (https://bsga.org/).</t>
  </si>
  <si>
    <t>Coaches must hold a British Gymnastics recognised coaching qualification at an appropirate level for the skills performed by their gymnasts</t>
  </si>
  <si>
    <t>Officials are an essential ingredient to a successful competition and you will note are a requirement to your entry. If you are, or know anyone, who is a qualified official and would be available for the day even if they are not directly associated with a schools entry, please enter their details on the entry or send them direct to me with a contact address. If you have more than the minimum number of officials please put them all down as many schools struggle with this.</t>
  </si>
  <si>
    <t>Although having experienced officials is always preferred, many of the officials' tasks do not require special knowledge and can be explained in under 10 minutes on the day if necessary.  Manual recorders take a copy of the scores read out by the chair of the panel.  Computer recorders do the same, but put the numbers into a simple computer program.  Marshals work through the list of competitors on their check sheets, ensuring they bounce in the right order.</t>
  </si>
  <si>
    <t>Please submit your entry forms by email.  We can then process your entries automatically, which keeps our workload down and avoids typing mistakes.  If you experience any difficulties with the form, just contact the organiser for advice.</t>
  </si>
  <si>
    <t xml:space="preserve">Email the organiser if you have any questions. </t>
  </si>
  <si>
    <t>Construct your own 10 bounce routine from recognised skills in the BG proficiency scheme.</t>
  </si>
  <si>
    <t>10 different skills.</t>
  </si>
  <si>
    <t>Years 1-6,  7-14</t>
  </si>
  <si>
    <t>Years 1-6,  7-9,  10-14</t>
  </si>
  <si>
    <t>5 or more different skills.</t>
  </si>
  <si>
    <t>2 or more skills with at least 360° rotation</t>
  </si>
  <si>
    <t>Intermediate Level - A</t>
  </si>
  <si>
    <t>Intermediate Level - B</t>
  </si>
  <si>
    <t>School years refer to English year numbering. Northern Ireland please subtract one from your year! (e.g. NI Y8 = Eng Y7)</t>
  </si>
  <si>
    <t>This is a brief summary. You MUST check the full set of rules available on the BSGA website</t>
  </si>
  <si>
    <t>Gymnasts are strongly encouraged to gain some experience on the tpye of trampoline being used, at a local club and any orientation sessions offered.</t>
  </si>
  <si>
    <t>For the latest information on schools competitions please go to: https://bsga.org/</t>
  </si>
  <si>
    <t>Voluntary Routine</t>
  </si>
  <si>
    <t>Routines</t>
  </si>
  <si>
    <t>Set Routine</t>
  </si>
  <si>
    <t>No skills with more than 270° rotation</t>
  </si>
  <si>
    <t>No difficulty score awarded</t>
  </si>
  <si>
    <t>No skills with more than 360° rotation</t>
  </si>
  <si>
    <t>Maximum move difficulty 0.6</t>
  </si>
  <si>
    <t>Minimum routine difficulty 0.8</t>
  </si>
  <si>
    <t>Maximum routine difficulty 0.8 including repeats</t>
  </si>
  <si>
    <t>Minimum routine difficulty 1.5</t>
  </si>
  <si>
    <t>Anyone who has competed at or above British Gymnastics Regional 3 level, or in the League, (or equivalent) must enter as an Elite grade performer.</t>
  </si>
  <si>
    <t>Maximum 3 skills with more than 270° rotation</t>
  </si>
  <si>
    <t xml:space="preserve">Construct your own 10 bounce routine </t>
  </si>
  <si>
    <t>Construct your own 10 bounce routine</t>
  </si>
  <si>
    <t>Disabilities Novice and Intermediate grades are mixed gender. All other grades compete separately as male &amp; female.</t>
  </si>
  <si>
    <t>For non-disabled gymnasts, the following eligibility conditions apply:</t>
  </si>
  <si>
    <t>In each class, the top 5 Individuals &amp;  2 Teams from the Regional Schools Competition will qualify for the Zonal round</t>
  </si>
  <si>
    <t>The combination of Grade, Age Group and Gender constitutes a 'Class'.</t>
  </si>
  <si>
    <t xml:space="preserve">Teams consist of a minimum 3 performers and a maximum of 4 performers. 
</t>
  </si>
  <si>
    <t>Team members must be same in the same competing class - i.e. same age group,  grade and gender (except mixed gender grades)</t>
  </si>
  <si>
    <t>It is not possible to guarantee the specific equipment available for each competition, due to the limited availablity of venues.</t>
  </si>
  <si>
    <t>Maximum 1 skill with more than 270° rotation</t>
  </si>
  <si>
    <t>Difficulty capped at 0.8</t>
  </si>
  <si>
    <t>No skill to exceed 0.6 difficulty</t>
  </si>
  <si>
    <t>Maximum 7 skills with more than 270° rotation</t>
  </si>
  <si>
    <t>5 or more skills with at least 360° rotation</t>
  </si>
  <si>
    <t>No difficulty limit</t>
  </si>
  <si>
    <t>Equipment and Safety</t>
  </si>
  <si>
    <t>We may need to keep records of who has competed at each event and at what level for up to 25 years.
These reasons include:
Verifying eligibility to enter future events
Health and safety enquiries
Insurance claims
It must be noted that once programmes and results have been published, the data they contain is no longer under our control, and therefore removal of that data from the public domain is generally not possible.</t>
  </si>
  <si>
    <t>How to Enter</t>
  </si>
  <si>
    <t>A.  Affiliate your school on the BSGA Website ( https://www.bsga.org/affiliation/ )</t>
  </si>
  <si>
    <t>B.  Complete the 'Entries' sheet</t>
  </si>
  <si>
    <t>C.  Fill in this Payment and Consent form</t>
  </si>
  <si>
    <t>D.  Ensure that the school physically signs this sheet, or emails it from a school email account if there are any substantive changes from the previous round (such as a change of coach)</t>
  </si>
  <si>
    <t>E.  Either:  Email the entire Excel file and proof-of-payment to the organiser from a school email account</t>
  </si>
  <si>
    <t xml:space="preserve">     Or:  Email the entire Excel file, a scan/photo of this signed consent form, and proof-of-payment to the organiser</t>
  </si>
  <si>
    <t>Affiliation</t>
  </si>
  <si>
    <t>How to fill in the Entries sheet</t>
  </si>
  <si>
    <t>1. Fill in the school name, address and contact details</t>
  </si>
  <si>
    <t>2. Provide the name of an appropriately qualified coach who will supervise the children at the event</t>
  </si>
  <si>
    <t>3. Enter the names, Year group, gender (M or F) and grade (Novice/Inter/Elite/Disability grade from the picklist).
    The age group should be worked out automatically for you, based on the year group of the competitor.</t>
  </si>
  <si>
    <t>5. Individual and Team competitions are separate at Zonals and Finals, so you MUST mark any Individual Competitors by selecting 'Yes'  the 'Ind' column.  This applies whether they are members of a team or not.  Leave this field blank if they are only competing as a team member. If you fail to do this, they will not be entered correctly into the scoring system!!</t>
  </si>
  <si>
    <t>Officials and Judges</t>
  </si>
  <si>
    <t xml:space="preserve">If you do not fill in any‘officials’ spaces with the range of the number of entrants, we reserve the right to refuse entries listed below that space.  </t>
  </si>
  <si>
    <t xml:space="preserve">How to Pay       </t>
  </si>
  <si>
    <t xml:space="preserve">Please pay by Bank Transfer to: </t>
  </si>
  <si>
    <t>Account Name:</t>
  </si>
  <si>
    <t>Sort Code:</t>
  </si>
  <si>
    <t>Account Number:</t>
  </si>
  <si>
    <t>TRA + affiliation number</t>
  </si>
  <si>
    <t>Where to send the form</t>
  </si>
  <si>
    <t xml:space="preserve">Email this Excel file to:    </t>
  </si>
  <si>
    <t>Please keep it in Excel format, NOT pdf, sheets or numbers.</t>
  </si>
  <si>
    <t xml:space="preserve">by the closing date: </t>
  </si>
  <si>
    <t xml:space="preserve">It is important that you read, understand and consent to the data protection policy shown in the Privacy Policy worksheet.
Competition programmes, bounce orders and results will be in the public domain.
As team manager, you must obtain explicit consent for each entrant whose details you provide.
This should be covered by your school's privacy policy, but please check that it includes the data usage described on the Privacy Policy worksheet.
Otherwise, you must obtain explicit consent from each entrant, ensuring that they have read, understood and agreed to the policy.  The Privacy Policy worksheet has a consent section if you wish to use this directly. </t>
  </si>
  <si>
    <t>Welfare</t>
  </si>
  <si>
    <t xml:space="preserve">Every competitor must be accompanied by a coach who holds an appropriate British Gymnastics recognised qualification and will take responsibility for the competitors' safety at the venue and on the trampoline. </t>
  </si>
  <si>
    <t>The coach must be named on the entry form and must have a current DBS either via the school or their professional body</t>
  </si>
  <si>
    <t>If no substitute can be secured, then the competitor will not be allowed to compete.</t>
  </si>
  <si>
    <t>The team manager is responsible for ensuring that their competitors are capable of performing safely on the beds provided and also responsible for the behaviour of competitors. The team manager is also responsible for ensuring competition rules are adhered to. A full set of the rules is available at https://www.bsga.org/events-rules/competition-rules/ and it is the team managers responsibility to obtain a copy. All competition information will be sent to the team manager.</t>
  </si>
  <si>
    <t>School Approval must have been given for the regional round</t>
  </si>
  <si>
    <t>Entries must be approved by the head teacher or authorised member of staff, in order that the pupils are covered by any insurance that the school may have in place.</t>
  </si>
  <si>
    <t>Any deliberate misrepresentation on this form will be dealt with very seriously, as it could invalidate the insurance cover for pupils and staff members. It may also lead to disqualification from this and future BSGA competitions.</t>
  </si>
  <si>
    <t>Home educated entrants are urged to take out British Gymnastics membership or other personal insurance for peace of mind.</t>
  </si>
  <si>
    <t>You acknowledge that BSGA has Public Liability insurance, but that further insurance is limited by whatever your school policies provide, or as may be augmented for any pupils having British Gymnastics membership.</t>
  </si>
  <si>
    <t>No responsibility will be accepted for loss or damage to property or injury to persons other than within the scope of the BSGA insurance policy.</t>
  </si>
  <si>
    <t>The BSGA trampoline competition series comprises up to 3 rounds of event in each academic year.  
Consent for your pupils attending one round constitutes consent for their participation in subsequent rounds.</t>
  </si>
  <si>
    <t>I hereby declare that I shall be responsible for the entrants from this school at this event, and that I have a current enhanced DBS clearance.</t>
  </si>
  <si>
    <t>I  confirm that the named coach is suitably qualified and also has and enhanced DBS clearance.</t>
  </si>
  <si>
    <t>Position:</t>
  </si>
  <si>
    <t xml:space="preserve">Approval - Head Teacher or Authorised Staff Member </t>
  </si>
  <si>
    <t>I hereby give permission for my school pupils to participate in this BSGA competition series for the current academic year.</t>
  </si>
  <si>
    <t>If this form is sent from a school email account, a 'wet ink' signature is not required. 
The sender must have authority to grant permission.</t>
  </si>
  <si>
    <t>&lt;organiser to complete&gt;</t>
  </si>
  <si>
    <r>
      <rPr>
        <b/>
        <sz val="11"/>
        <color rgb="FFFF0000"/>
        <rFont val="Arial"/>
        <family val="2"/>
      </rPr>
      <t>Payee advice</t>
    </r>
    <r>
      <rPr>
        <b/>
        <sz val="11"/>
        <rFont val="Arial"/>
        <family val="2"/>
      </rPr>
      <t>:</t>
    </r>
  </si>
  <si>
    <t>4. If the competitor is in a team, pick 'A' in the team column. If you have more than one team in the same class use B, C etc.</t>
  </si>
  <si>
    <t>We also reserve the right not to allow competitors to compete if their nominated officials do not turn up for the competition.</t>
  </si>
  <si>
    <t>BSGA Affn. No. :</t>
  </si>
  <si>
    <t>Organiser's name:</t>
  </si>
  <si>
    <t>Each school or individual entrant must be affiliated to the British Schools Gymnastics Association for insurance to be in place.  
Entries cannot be accepted without an affiliation number. Get this at  https://bsga.org/affiliation before submitting your entry.  
Individual affiliation is available if the child is home educated, or there are very few entrants from a school.</t>
  </si>
  <si>
    <t>Reception</t>
  </si>
  <si>
    <t>R</t>
  </si>
  <si>
    <t>Coach Qualification:</t>
  </si>
  <si>
    <t>Difficulty capped at 2.0</t>
  </si>
  <si>
    <t>Regional Competition Entry Form 2024/25</t>
  </si>
  <si>
    <t>ENTRANTS</t>
  </si>
  <si>
    <t>Entrants :</t>
  </si>
  <si>
    <t>Advanced</t>
  </si>
  <si>
    <t xml:space="preserve">Gymnasts compete in one of the 'Novice', 'Intermediate', 'Elite', 'Advanced', 'Disabilities Novice', 'Disabilities Intermediate' or 'Disabilities Elite' grades.  </t>
  </si>
  <si>
    <t xml:space="preserve">Novices and Intermediates are defined as those who have not previously competed at or above British Gymnastics Regional 1 (or equivalent). </t>
  </si>
  <si>
    <t>Anyone who has competed at or above Regional 1  (or equivalent) must enter as Advanced or Elite.</t>
  </si>
  <si>
    <t>All age groups, both male and female, compete the same routine for the compulsory round of the competition. 
There are differences between the Elite, Advanced, Intermediate and Novice levels though.  
Novice and Intermediate entrants may choose compulsory routine A or B.
The rotation limits below apply to somersualt rotation, not twisting</t>
  </si>
  <si>
    <t>Routine difficulty capped at 1.6</t>
  </si>
  <si>
    <t>Maximum 4 skills with more than 270° rotation</t>
  </si>
  <si>
    <t>Routine difficulty capped at 3.0</t>
  </si>
  <si>
    <t>Advanced Level</t>
  </si>
  <si>
    <t>2 or more skills with 360° rotation</t>
  </si>
  <si>
    <t>No skill with more than  360° rotation</t>
  </si>
  <si>
    <t>Difficulty limit 4.5</t>
  </si>
  <si>
    <t>https://bsga.org/events-rules/competition-rules/</t>
  </si>
  <si>
    <t>4 or more skills with at least 360° rotation</t>
  </si>
  <si>
    <t>Please provide a judge here!</t>
  </si>
  <si>
    <t>Judge's BG number here please!</t>
  </si>
  <si>
    <t>Please provide an official here!</t>
  </si>
  <si>
    <r>
      <t xml:space="preserve">JUDGES AND OFFICIALS </t>
    </r>
    <r>
      <rPr>
        <b/>
        <i/>
        <sz val="12"/>
        <rFont val="Calibri"/>
        <family val="2"/>
        <scheme val="minor"/>
      </rPr>
      <t xml:space="preserve"> (required entries will be highlighted)</t>
    </r>
  </si>
  <si>
    <t>Advncd</t>
  </si>
  <si>
    <t>General Help</t>
  </si>
  <si>
    <t xml:space="preserve">A full copy of the rules is available online at </t>
  </si>
  <si>
    <t>Begin</t>
  </si>
  <si>
    <t>REF2024v3</t>
  </si>
  <si>
    <t>Have not competed at or above 
BG Regional 3 or League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</si>
</sst>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quot;#,##0.00"/>
    <numFmt numFmtId="165" formatCode="&quot;£&quot;#,##0"/>
    <numFmt numFmtId="166" formatCode="[$-809]General"/>
    <numFmt numFmtId="167" formatCode="[$-F800]dddd\,\ mmmm\ dd\,\ yyyy"/>
  </numFmts>
  <fonts count="113">
    <font>
      <sz val="10"/>
      <name val="Arial"/>
    </font>
    <font>
      <sz val="10"/>
      <name val="Arial"/>
    </font>
    <font>
      <b/>
      <sz val="10"/>
      <name val="Arial"/>
      <family val="2"/>
    </font>
    <font>
      <b/>
      <sz val="12"/>
      <name val="Arial"/>
      <family val="2"/>
    </font>
    <font>
      <b/>
      <sz val="12"/>
      <color indexed="18"/>
      <name val="Arial"/>
      <family val="2"/>
    </font>
    <font>
      <sz val="12"/>
      <name val="Arial"/>
      <family val="2"/>
    </font>
    <font>
      <sz val="8"/>
      <name val="Arial"/>
    </font>
    <font>
      <b/>
      <sz val="10"/>
      <name val="Tahoma"/>
      <family val="2"/>
    </font>
    <font>
      <b/>
      <sz val="12"/>
      <color indexed="12"/>
      <name val="Arial"/>
      <family val="2"/>
    </font>
    <font>
      <u/>
      <sz val="10"/>
      <color indexed="12"/>
      <name val="Arial"/>
    </font>
    <font>
      <b/>
      <sz val="14"/>
      <color indexed="62"/>
      <name val="Tahoma"/>
      <family val="2"/>
    </font>
    <font>
      <b/>
      <sz val="14"/>
      <color indexed="62"/>
      <name val="Arial"/>
      <family val="2"/>
    </font>
    <font>
      <sz val="14"/>
      <color indexed="62"/>
      <name val="Arial"/>
    </font>
    <font>
      <sz val="10"/>
      <name val="Arial"/>
      <family val="2"/>
    </font>
    <font>
      <b/>
      <sz val="10"/>
      <color indexed="12"/>
      <name val="Arial"/>
      <family val="2"/>
    </font>
    <font>
      <b/>
      <sz val="8"/>
      <color indexed="81"/>
      <name val="Tahoma"/>
    </font>
    <font>
      <sz val="10"/>
      <name val="Courier New"/>
      <family val="3"/>
    </font>
    <font>
      <b/>
      <sz val="8"/>
      <color indexed="18"/>
      <name val="Tahoma"/>
      <family val="2"/>
    </font>
    <font>
      <i/>
      <sz val="8"/>
      <name val="Arial"/>
      <family val="2"/>
    </font>
    <font>
      <b/>
      <sz val="12"/>
      <color indexed="30"/>
      <name val="Arial"/>
      <family val="2"/>
    </font>
    <font>
      <b/>
      <sz val="18"/>
      <color indexed="9"/>
      <name val="Arial"/>
      <family val="2"/>
    </font>
    <font>
      <sz val="10"/>
      <color indexed="9"/>
      <name val="Arial"/>
    </font>
    <font>
      <b/>
      <sz val="12"/>
      <color indexed="9"/>
      <name val="Arial"/>
      <family val="2"/>
    </font>
    <font>
      <b/>
      <sz val="14"/>
      <color indexed="53"/>
      <name val="Arial"/>
      <family val="2"/>
    </font>
    <font>
      <b/>
      <sz val="12"/>
      <color indexed="10"/>
      <name val="Arial"/>
      <family val="2"/>
    </font>
    <font>
      <sz val="10"/>
      <color indexed="22"/>
      <name val="Arial"/>
    </font>
    <font>
      <b/>
      <sz val="10"/>
      <color indexed="22"/>
      <name val="Arial"/>
    </font>
    <font>
      <b/>
      <sz val="10"/>
      <color indexed="9"/>
      <name val="Arial"/>
    </font>
    <font>
      <b/>
      <sz val="14"/>
      <color indexed="9"/>
      <name val="Arial"/>
    </font>
    <font>
      <sz val="12"/>
      <name val="Arial"/>
    </font>
    <font>
      <sz val="16"/>
      <color indexed="9"/>
      <name val="Arial"/>
    </font>
    <font>
      <i/>
      <sz val="11"/>
      <name val="Arial"/>
      <family val="2"/>
    </font>
    <font>
      <b/>
      <sz val="14"/>
      <name val="Arial"/>
      <family val="2"/>
    </font>
    <font>
      <sz val="14"/>
      <name val="Arial"/>
      <family val="2"/>
    </font>
    <font>
      <i/>
      <sz val="10"/>
      <name val="Arial"/>
      <family val="2"/>
    </font>
    <font>
      <b/>
      <sz val="14"/>
      <color indexed="9"/>
      <name val="Arial"/>
      <family val="2"/>
    </font>
    <font>
      <i/>
      <sz val="12"/>
      <name val="Arial"/>
      <family val="2"/>
    </font>
    <font>
      <sz val="14"/>
      <color indexed="57"/>
      <name val="Arial"/>
      <family val="2"/>
    </font>
    <font>
      <b/>
      <sz val="16"/>
      <color indexed="9"/>
      <name val="Arial"/>
      <family val="2"/>
    </font>
    <font>
      <b/>
      <sz val="8"/>
      <color indexed="81"/>
      <name val="Tahoma"/>
      <family val="2"/>
    </font>
    <font>
      <u/>
      <sz val="10"/>
      <color indexed="12"/>
      <name val="Arial"/>
      <family val="2"/>
    </font>
    <font>
      <sz val="11"/>
      <color rgb="FF006100"/>
      <name val="Calibri"/>
      <family val="2"/>
      <scheme val="minor"/>
    </font>
    <font>
      <sz val="10"/>
      <color theme="9" tint="-0.249977111117893"/>
      <name val="Arial"/>
      <family val="2"/>
    </font>
    <font>
      <b/>
      <sz val="12"/>
      <color rgb="FFFF0000"/>
      <name val="Arial"/>
      <family val="2"/>
    </font>
    <font>
      <b/>
      <sz val="12"/>
      <color theme="0" tint="-0.499984740745262"/>
      <name val="Arial"/>
      <family val="2"/>
    </font>
    <font>
      <sz val="10"/>
      <color theme="0" tint="-4.9989318521683403E-2"/>
      <name val="Arial"/>
      <family val="2"/>
    </font>
    <font>
      <sz val="14"/>
      <color theme="9" tint="-0.249977111117893"/>
      <name val="Arial"/>
      <family val="2"/>
    </font>
    <font>
      <b/>
      <sz val="12"/>
      <color theme="9" tint="-0.249977111117893"/>
      <name val="Arial"/>
      <family val="2"/>
    </font>
    <font>
      <b/>
      <sz val="11"/>
      <color theme="9" tint="-0.249977111117893"/>
      <name val="Arial"/>
      <family val="2"/>
    </font>
    <font>
      <b/>
      <sz val="10"/>
      <color rgb="FFFF0000"/>
      <name val="Arial"/>
      <family val="2"/>
    </font>
    <font>
      <b/>
      <i/>
      <sz val="12"/>
      <color theme="9" tint="-0.249977111117893"/>
      <name val="Arial"/>
      <family val="2"/>
    </font>
    <font>
      <sz val="10"/>
      <name val="Arial"/>
      <family val="2"/>
      <charset val="161"/>
    </font>
    <font>
      <b/>
      <sz val="12"/>
      <color rgb="FF1234F6"/>
      <name val="Arial"/>
      <family val="2"/>
    </font>
    <font>
      <b/>
      <sz val="11"/>
      <color rgb="FF1234F6"/>
      <name val="Arial"/>
      <family val="2"/>
    </font>
    <font>
      <b/>
      <sz val="10"/>
      <name val="Arial"/>
      <family val="2"/>
      <charset val="161"/>
    </font>
    <font>
      <b/>
      <sz val="10"/>
      <color indexed="9"/>
      <name val="Arial"/>
      <family val="2"/>
      <charset val="161"/>
    </font>
    <font>
      <b/>
      <sz val="9"/>
      <color rgb="FF1234F6"/>
      <name val="Arial"/>
      <family val="2"/>
    </font>
    <font>
      <sz val="14"/>
      <color rgb="FF1234F6"/>
      <name val="Arial"/>
      <family val="2"/>
    </font>
    <font>
      <sz val="12"/>
      <color rgb="FF1234F6"/>
      <name val="Arial"/>
      <family val="2"/>
    </font>
    <font>
      <sz val="12"/>
      <name val="Arial"/>
      <family val="2"/>
      <charset val="161"/>
    </font>
    <font>
      <b/>
      <sz val="20"/>
      <color theme="0"/>
      <name val="Arial"/>
      <family val="2"/>
      <charset val="161"/>
    </font>
    <font>
      <b/>
      <sz val="12"/>
      <name val="Arial"/>
      <family val="2"/>
      <charset val="161"/>
    </font>
    <font>
      <i/>
      <sz val="12"/>
      <name val="Arial"/>
      <family val="2"/>
      <charset val="161"/>
    </font>
    <font>
      <sz val="10"/>
      <color rgb="FF000000"/>
      <name val="Arial1"/>
    </font>
    <font>
      <b/>
      <sz val="16"/>
      <color theme="0"/>
      <name val="Arial"/>
      <family val="2"/>
      <charset val="161"/>
    </font>
    <font>
      <b/>
      <sz val="9"/>
      <color indexed="18"/>
      <name val="Tahoma"/>
      <family val="2"/>
      <charset val="161"/>
    </font>
    <font>
      <sz val="16"/>
      <color indexed="9"/>
      <name val="Arial"/>
      <family val="2"/>
      <charset val="161"/>
    </font>
    <font>
      <b/>
      <sz val="20"/>
      <color rgb="FF0070C0"/>
      <name val="Arial"/>
      <family val="2"/>
      <charset val="161"/>
    </font>
    <font>
      <b/>
      <sz val="12"/>
      <color rgb="FF0070C0"/>
      <name val="Arial"/>
      <family val="2"/>
      <charset val="161"/>
    </font>
    <font>
      <sz val="20"/>
      <color rgb="FF0070C0"/>
      <name val="Arial"/>
      <family val="2"/>
      <charset val="161"/>
    </font>
    <font>
      <sz val="12"/>
      <color rgb="FF0070C0"/>
      <name val="Arial"/>
      <family val="2"/>
      <charset val="161"/>
    </font>
    <font>
      <b/>
      <sz val="12"/>
      <color theme="0"/>
      <name val="Arial"/>
      <family val="2"/>
    </font>
    <font>
      <sz val="10"/>
      <color theme="0" tint="-0.14999847407452621"/>
      <name val="Arial"/>
      <family val="2"/>
    </font>
    <font>
      <sz val="10"/>
      <color theme="8" tint="-0.499984740745262"/>
      <name val="Arial"/>
      <family val="2"/>
    </font>
    <font>
      <sz val="16"/>
      <color theme="3" tint="0.39997558519241921"/>
      <name val="Arial"/>
      <family val="2"/>
    </font>
    <font>
      <sz val="12"/>
      <color rgb="FF000000"/>
      <name val="Tahoma"/>
      <family val="2"/>
    </font>
    <font>
      <b/>
      <sz val="14"/>
      <color rgb="FF1234F6"/>
      <name val="Arial"/>
      <family val="2"/>
    </font>
    <font>
      <sz val="12"/>
      <color rgb="FF1234F6"/>
      <name val="Tahoma"/>
      <family val="2"/>
    </font>
    <font>
      <sz val="12"/>
      <color theme="9" tint="-0.249977111117893"/>
      <name val="Arial"/>
      <family val="2"/>
    </font>
    <font>
      <b/>
      <sz val="14"/>
      <color rgb="FFFFFF00"/>
      <name val="Arial"/>
      <family val="2"/>
    </font>
    <font>
      <b/>
      <sz val="12"/>
      <color rgb="FFFFFFFF"/>
      <name val="Arial"/>
      <family val="2"/>
    </font>
    <font>
      <u/>
      <sz val="12"/>
      <color indexed="12"/>
      <name val="Arial"/>
      <family val="2"/>
    </font>
    <font>
      <sz val="16"/>
      <color indexed="9"/>
      <name val="Arial"/>
      <family val="2"/>
    </font>
    <font>
      <b/>
      <sz val="11"/>
      <name val="Arial"/>
      <family val="2"/>
    </font>
    <font>
      <sz val="16"/>
      <color theme="0"/>
      <name val="Arial"/>
      <family val="2"/>
    </font>
    <font>
      <sz val="11"/>
      <name val="Arial"/>
      <family val="2"/>
    </font>
    <font>
      <sz val="10"/>
      <color rgb="FFFF0000"/>
      <name val="Arial"/>
      <family val="2"/>
    </font>
    <font>
      <b/>
      <sz val="11"/>
      <color indexed="10"/>
      <name val="Arial"/>
      <family val="2"/>
    </font>
    <font>
      <b/>
      <sz val="11"/>
      <color rgb="FFFF0000"/>
      <name val="Arial"/>
      <family val="2"/>
    </font>
    <font>
      <sz val="11"/>
      <color indexed="10"/>
      <name val="Arial"/>
      <family val="2"/>
    </font>
    <font>
      <sz val="11"/>
      <name val="Arial"/>
      <family val="2"/>
      <charset val="161"/>
    </font>
    <font>
      <sz val="16"/>
      <name val="Arial"/>
      <family val="2"/>
    </font>
    <font>
      <b/>
      <sz val="9"/>
      <color indexed="81"/>
      <name val="Tahoma"/>
      <family val="2"/>
    </font>
    <font>
      <sz val="9"/>
      <color indexed="81"/>
      <name val="Tahoma"/>
      <family val="2"/>
    </font>
    <font>
      <b/>
      <i/>
      <sz val="10"/>
      <name val="Arial"/>
      <family val="2"/>
    </font>
    <font>
      <b/>
      <sz val="9"/>
      <color indexed="81"/>
      <name val="Tahoma"/>
      <charset val="1"/>
    </font>
    <font>
      <b/>
      <sz val="12"/>
      <name val="Calibri"/>
      <family val="2"/>
      <charset val="161"/>
      <scheme val="minor"/>
    </font>
    <font>
      <b/>
      <sz val="12"/>
      <color indexed="18"/>
      <name val="Calibri"/>
      <family val="2"/>
      <charset val="161"/>
      <scheme val="minor"/>
    </font>
    <font>
      <sz val="10"/>
      <name val="Calibri"/>
      <family val="2"/>
      <charset val="161"/>
      <scheme val="minor"/>
    </font>
    <font>
      <sz val="10"/>
      <color rgb="FFFF0000"/>
      <name val="Calibri"/>
      <family val="2"/>
      <charset val="161"/>
      <scheme val="minor"/>
    </font>
    <font>
      <b/>
      <i/>
      <sz val="12"/>
      <color rgb="FFDE9AD6"/>
      <name val="Calibri"/>
      <family val="2"/>
      <charset val="161"/>
      <scheme val="minor"/>
    </font>
    <font>
      <b/>
      <sz val="12"/>
      <color indexed="12"/>
      <name val="Calibri"/>
      <family val="2"/>
      <charset val="161"/>
      <scheme val="minor"/>
    </font>
    <font>
      <b/>
      <i/>
      <sz val="12"/>
      <color theme="6" tint="0.79998168889431442"/>
      <name val="Calibri"/>
      <family val="2"/>
      <charset val="161"/>
      <scheme val="minor"/>
    </font>
    <font>
      <sz val="8"/>
      <color indexed="81"/>
      <name val="Tahoma"/>
      <family val="2"/>
    </font>
    <font>
      <sz val="10"/>
      <color theme="5" tint="0.79998168889431442"/>
      <name val="Arial"/>
      <family val="2"/>
    </font>
    <font>
      <sz val="10"/>
      <color theme="5" tint="0.59999389629810485"/>
      <name val="Arial"/>
      <family val="2"/>
    </font>
    <font>
      <b/>
      <sz val="16"/>
      <color theme="0"/>
      <name val="Calibri"/>
      <family val="2"/>
      <charset val="161"/>
      <scheme val="minor"/>
    </font>
    <font>
      <b/>
      <sz val="16"/>
      <color theme="4" tint="-0.249977111117893"/>
      <name val="Calibri"/>
      <family val="2"/>
      <charset val="161"/>
      <scheme val="minor"/>
    </font>
    <font>
      <b/>
      <sz val="10"/>
      <color indexed="81"/>
      <name val="Tahoma"/>
      <family val="2"/>
    </font>
    <font>
      <sz val="10"/>
      <color theme="0"/>
      <name val="Calibri"/>
      <family val="2"/>
      <charset val="161"/>
      <scheme val="minor"/>
    </font>
    <font>
      <b/>
      <i/>
      <sz val="12"/>
      <name val="Calibri"/>
      <family val="2"/>
      <scheme val="minor"/>
    </font>
    <font>
      <b/>
      <sz val="12"/>
      <color theme="9" tint="0.79998168889431442"/>
      <name val="Calibri"/>
      <family val="2"/>
      <charset val="161"/>
      <scheme val="minor"/>
    </font>
    <font>
      <b/>
      <i/>
      <sz val="12"/>
      <color rgb="FF0070C0"/>
      <name val="Calibri"/>
      <family val="2"/>
      <charset val="161"/>
      <scheme val="minor"/>
    </font>
  </fonts>
  <fills count="28">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indexed="51"/>
        <bgColor indexed="64"/>
      </patternFill>
    </fill>
    <fill>
      <patternFill patternType="solid">
        <fgColor indexed="43"/>
        <bgColor indexed="64"/>
      </patternFill>
    </fill>
    <fill>
      <patternFill patternType="solid">
        <fgColor indexed="22"/>
        <bgColor indexed="64"/>
      </patternFill>
    </fill>
    <fill>
      <patternFill patternType="solid">
        <fgColor indexed="52"/>
        <bgColor indexed="64"/>
      </patternFill>
    </fill>
    <fill>
      <patternFill patternType="solid">
        <fgColor indexed="50"/>
        <bgColor indexed="64"/>
      </patternFill>
    </fill>
    <fill>
      <patternFill patternType="solid">
        <fgColor indexed="41"/>
        <bgColor indexed="64"/>
      </patternFill>
    </fill>
    <fill>
      <patternFill patternType="solid">
        <fgColor indexed="47"/>
        <bgColor indexed="64"/>
      </patternFill>
    </fill>
    <fill>
      <patternFill patternType="solid">
        <fgColor indexed="45"/>
        <bgColor indexed="64"/>
      </patternFill>
    </fill>
    <fill>
      <patternFill patternType="solid">
        <fgColor indexed="46"/>
        <bgColor indexed="64"/>
      </patternFill>
    </fill>
    <fill>
      <patternFill patternType="solid">
        <fgColor indexed="44"/>
        <bgColor indexed="64"/>
      </patternFill>
    </fill>
    <fill>
      <patternFill patternType="solid">
        <fgColor indexed="9"/>
        <bgColor indexed="64"/>
      </patternFill>
    </fill>
    <fill>
      <patternFill patternType="solid">
        <fgColor rgb="FFC6EFCE"/>
      </patternFill>
    </fill>
    <fill>
      <patternFill patternType="solid">
        <fgColor rgb="FFCCFFCC"/>
        <bgColor indexed="64"/>
      </patternFill>
    </fill>
    <fill>
      <patternFill patternType="solid">
        <fgColor theme="2" tint="-0.249977111117893"/>
        <bgColor indexed="64"/>
      </patternFill>
    </fill>
    <fill>
      <patternFill patternType="solid">
        <fgColor rgb="FF2C7E24"/>
        <bgColor indexed="64"/>
      </patternFill>
    </fill>
    <fill>
      <patternFill patternType="solid">
        <fgColor theme="9" tint="0.79998168889431442"/>
        <bgColor indexed="64"/>
      </patternFill>
    </fill>
    <fill>
      <patternFill patternType="solid">
        <fgColor rgb="FFFF000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A88FCD"/>
        <bgColor indexed="64"/>
      </patternFill>
    </fill>
    <fill>
      <patternFill patternType="solid">
        <fgColor theme="4" tint="-0.249977111117893"/>
        <bgColor indexed="64"/>
      </patternFill>
    </fill>
    <fill>
      <patternFill patternType="solid">
        <fgColor rgb="FFFFFFFF"/>
        <bgColor indexed="64"/>
      </patternFill>
    </fill>
    <fill>
      <patternFill patternType="solid">
        <fgColor theme="7" tint="0.39997558519241921"/>
        <bgColor indexed="64"/>
      </patternFill>
    </fill>
    <fill>
      <patternFill patternType="solid">
        <fgColor rgb="FFFFFFCC"/>
        <bgColor indexed="64"/>
      </patternFill>
    </fill>
  </fills>
  <borders count="54">
    <border>
      <left/>
      <right/>
      <top/>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right style="thin">
        <color indexed="64"/>
      </right>
      <top style="thin">
        <color indexed="64"/>
      </top>
      <bottom style="thin">
        <color indexed="64"/>
      </bottom>
      <diagonal/>
    </border>
    <border>
      <left/>
      <right/>
      <top style="thin">
        <color rgb="FF1234F6"/>
      </top>
      <bottom style="thin">
        <color rgb="FF1234F6"/>
      </bottom>
      <diagonal/>
    </border>
    <border>
      <left/>
      <right/>
      <top style="thin">
        <color rgb="FF1234F6"/>
      </top>
      <bottom/>
      <diagonal/>
    </border>
    <border>
      <left style="medium">
        <color indexed="64"/>
      </left>
      <right/>
      <top style="thin">
        <color rgb="FF1234F6"/>
      </top>
      <bottom style="medium">
        <color indexed="64"/>
      </bottom>
      <diagonal/>
    </border>
    <border>
      <left/>
      <right style="medium">
        <color indexed="64"/>
      </right>
      <top style="thin">
        <color rgb="FF1234F6"/>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rgb="FF1234F6"/>
      </top>
      <bottom style="medium">
        <color indexed="64"/>
      </bottom>
      <diagonal/>
    </border>
    <border>
      <left/>
      <right/>
      <top style="thick">
        <color rgb="FFA88FCD"/>
      </top>
      <bottom/>
      <diagonal/>
    </border>
    <border>
      <left/>
      <right/>
      <top/>
      <bottom style="thick">
        <color rgb="FFA88FCD"/>
      </bottom>
      <diagonal/>
    </border>
    <border>
      <left style="medium">
        <color rgb="FFA88FCD"/>
      </left>
      <right/>
      <top style="medium">
        <color rgb="FFA88FCD"/>
      </top>
      <bottom/>
      <diagonal/>
    </border>
    <border>
      <left/>
      <right/>
      <top style="medium">
        <color rgb="FFA88FCD"/>
      </top>
      <bottom/>
      <diagonal/>
    </border>
    <border>
      <left/>
      <right style="medium">
        <color rgb="FFA88FCD"/>
      </right>
      <top style="medium">
        <color rgb="FFA88FCD"/>
      </top>
      <bottom/>
      <diagonal/>
    </border>
    <border>
      <left style="medium">
        <color rgb="FFA88FCD"/>
      </left>
      <right/>
      <top/>
      <bottom/>
      <diagonal/>
    </border>
    <border>
      <left/>
      <right style="medium">
        <color rgb="FFA88FCD"/>
      </right>
      <top/>
      <bottom/>
      <diagonal/>
    </border>
    <border>
      <left style="medium">
        <color rgb="FFA88FCD"/>
      </left>
      <right/>
      <top/>
      <bottom style="medium">
        <color rgb="FFA88FCD"/>
      </bottom>
      <diagonal/>
    </border>
    <border>
      <left/>
      <right/>
      <top/>
      <bottom style="medium">
        <color rgb="FFA88FCD"/>
      </bottom>
      <diagonal/>
    </border>
    <border>
      <left/>
      <right style="medium">
        <color rgb="FFA88FCD"/>
      </right>
      <top/>
      <bottom style="medium">
        <color rgb="FFA88FCD"/>
      </bottom>
      <diagonal/>
    </border>
    <border>
      <left style="thin">
        <color rgb="FF7030A0"/>
      </left>
      <right/>
      <top/>
      <bottom/>
      <diagonal/>
    </border>
    <border>
      <left style="medium">
        <color rgb="FF7030A0"/>
      </left>
      <right style="medium">
        <color rgb="FF7030A0"/>
      </right>
      <top style="medium">
        <color rgb="FF7030A0"/>
      </top>
      <bottom style="medium">
        <color rgb="FF7030A0"/>
      </bottom>
      <diagonal/>
    </border>
    <border>
      <left style="thick">
        <color rgb="FF7030A0"/>
      </left>
      <right style="thick">
        <color rgb="FF7030A0"/>
      </right>
      <top style="thick">
        <color rgb="FF7030A0"/>
      </top>
      <bottom style="thick">
        <color rgb="FF7030A0"/>
      </bottom>
      <diagonal/>
    </border>
    <border>
      <left style="thick">
        <color rgb="FF7030A0"/>
      </left>
      <right style="thick">
        <color rgb="FF7030A0"/>
      </right>
      <top/>
      <bottom/>
      <diagonal/>
    </border>
    <border>
      <left style="thick">
        <color rgb="FF7030A0"/>
      </left>
      <right style="thick">
        <color rgb="FF7030A0"/>
      </right>
      <top/>
      <bottom style="thick">
        <color rgb="FF7030A0"/>
      </bottom>
      <diagonal/>
    </border>
    <border>
      <left style="thick">
        <color rgb="FF7030A0"/>
      </left>
      <right style="thick">
        <color rgb="FF7030A0"/>
      </right>
      <top style="thick">
        <color rgb="FF7030A0"/>
      </top>
      <bottom/>
      <diagonal/>
    </border>
    <border>
      <left style="thin">
        <color rgb="FF7030A0"/>
      </left>
      <right/>
      <top/>
      <bottom style="thick">
        <color rgb="FF7030A0"/>
      </bottom>
      <diagonal/>
    </border>
    <border>
      <left/>
      <right/>
      <top/>
      <bottom style="thick">
        <color rgb="FF7030A0"/>
      </bottom>
      <diagonal/>
    </border>
    <border>
      <left style="medium">
        <color rgb="FF7030A0"/>
      </left>
      <right/>
      <top style="medium">
        <color rgb="FF7030A0"/>
      </top>
      <bottom style="medium">
        <color rgb="FF7030A0"/>
      </bottom>
      <diagonal/>
    </border>
    <border>
      <left/>
      <right style="medium">
        <color rgb="FF7030A0"/>
      </right>
      <top style="medium">
        <color rgb="FF7030A0"/>
      </top>
      <bottom style="medium">
        <color rgb="FF7030A0"/>
      </bottom>
      <diagonal/>
    </border>
    <border>
      <left style="thick">
        <color rgb="FF7030A0"/>
      </left>
      <right style="thick">
        <color rgb="FF7030A0"/>
      </right>
      <top style="thick">
        <color rgb="FF7030A0"/>
      </top>
      <bottom style="medium">
        <color rgb="FF7030A0"/>
      </bottom>
      <diagonal/>
    </border>
    <border>
      <left style="thick">
        <color rgb="FF7030A0"/>
      </left>
      <right style="thick">
        <color rgb="FF7030A0"/>
      </right>
      <top style="medium">
        <color rgb="FF7030A0"/>
      </top>
      <bottom style="medium">
        <color rgb="FF7030A0"/>
      </bottom>
      <diagonal/>
    </border>
    <border>
      <left style="thick">
        <color rgb="FF7030A0"/>
      </left>
      <right style="thick">
        <color rgb="FF7030A0"/>
      </right>
      <top style="medium">
        <color rgb="FF7030A0"/>
      </top>
      <bottom style="thick">
        <color rgb="FF7030A0"/>
      </bottom>
      <diagonal/>
    </border>
    <border>
      <left/>
      <right/>
      <top style="medium">
        <color rgb="FFA88FCD"/>
      </top>
      <bottom style="medium">
        <color rgb="FFA88FCD"/>
      </bottom>
      <diagonal/>
    </border>
    <border>
      <left style="medium">
        <color rgb="FFA88FCD"/>
      </left>
      <right/>
      <top/>
      <bottom style="thick">
        <color rgb="FFA88FCD"/>
      </bottom>
      <diagonal/>
    </border>
    <border>
      <left/>
      <right style="medium">
        <color rgb="FFA88FCD"/>
      </right>
      <top/>
      <bottom style="thick">
        <color rgb="FFA88FCD"/>
      </bottom>
      <diagonal/>
    </border>
    <border>
      <left style="medium">
        <color rgb="FFA88FCD"/>
      </left>
      <right/>
      <top style="thick">
        <color rgb="FFA88FCD"/>
      </top>
      <bottom/>
      <diagonal/>
    </border>
    <border>
      <left/>
      <right style="medium">
        <color rgb="FFA88FCD"/>
      </right>
      <top style="thick">
        <color rgb="FFA88FCD"/>
      </top>
      <bottom/>
      <diagonal/>
    </border>
    <border>
      <left/>
      <right style="medium">
        <color rgb="FFA88FCD"/>
      </right>
      <top/>
      <bottom style="medium">
        <color indexed="64"/>
      </bottom>
      <diagonal/>
    </border>
    <border>
      <left/>
      <right style="medium">
        <color rgb="FFA88FCD"/>
      </right>
      <top style="medium">
        <color indexed="64"/>
      </top>
      <bottom style="medium">
        <color indexed="64"/>
      </bottom>
      <diagonal/>
    </border>
  </borders>
  <cellStyleXfs count="8">
    <xf numFmtId="0" fontId="0" fillId="0" borderId="0"/>
    <xf numFmtId="0" fontId="41" fillId="15" borderId="0" applyNumberFormat="0" applyBorder="0" applyAlignment="0" applyProtection="0"/>
    <xf numFmtId="0" fontId="9"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13" fillId="0" borderId="0"/>
    <xf numFmtId="0" fontId="51" fillId="0" borderId="0"/>
    <xf numFmtId="166" fontId="63" fillId="0" borderId="0" applyBorder="0" applyProtection="0"/>
    <xf numFmtId="0" fontId="13" fillId="0" borderId="0"/>
  </cellStyleXfs>
  <cellXfs count="527">
    <xf numFmtId="0" fontId="0" fillId="0" borderId="0" xfId="0"/>
    <xf numFmtId="0" fontId="0" fillId="0" borderId="0" xfId="0" applyAlignment="1">
      <alignment horizontal="left" vertical="top" wrapText="1"/>
    </xf>
    <xf numFmtId="0" fontId="0" fillId="0" borderId="0" xfId="0" applyProtection="1">
      <protection locked="0"/>
    </xf>
    <xf numFmtId="0" fontId="0" fillId="0" borderId="0" xfId="0" applyAlignment="1" applyProtection="1">
      <alignment horizontal="right"/>
      <protection locked="0"/>
    </xf>
    <xf numFmtId="0" fontId="0" fillId="0" borderId="0" xfId="0" applyAlignment="1">
      <alignment horizontal="center"/>
    </xf>
    <xf numFmtId="0" fontId="0" fillId="0" borderId="0" xfId="0" applyAlignment="1" applyProtection="1">
      <alignment horizontal="center"/>
      <protection locked="0"/>
    </xf>
    <xf numFmtId="0" fontId="0" fillId="0" borderId="3" xfId="0" applyBorder="1"/>
    <xf numFmtId="0" fontId="0" fillId="2" borderId="3" xfId="0" applyFill="1" applyBorder="1"/>
    <xf numFmtId="0" fontId="0" fillId="2" borderId="3" xfId="0" applyFill="1" applyBorder="1" applyAlignment="1">
      <alignment horizontal="left"/>
    </xf>
    <xf numFmtId="0" fontId="0" fillId="0" borderId="3" xfId="0" applyBorder="1" applyAlignment="1">
      <alignment horizontal="left"/>
    </xf>
    <xf numFmtId="0" fontId="10" fillId="2" borderId="3" xfId="0" applyFont="1" applyFill="1" applyBorder="1" applyAlignment="1">
      <alignment wrapText="1"/>
    </xf>
    <xf numFmtId="0" fontId="11" fillId="2" borderId="3" xfId="0" applyFont="1" applyFill="1" applyBorder="1"/>
    <xf numFmtId="0" fontId="11" fillId="2" borderId="3" xfId="0" applyFont="1" applyFill="1" applyBorder="1" applyAlignment="1">
      <alignment horizontal="left" vertical="top"/>
    </xf>
    <xf numFmtId="0" fontId="12" fillId="0" borderId="3" xfId="0" applyFont="1" applyBorder="1"/>
    <xf numFmtId="0" fontId="3" fillId="0" borderId="4" xfId="0" applyFont="1" applyBorder="1" applyAlignment="1">
      <alignment horizontal="center" vertical="top" wrapText="1"/>
    </xf>
    <xf numFmtId="0" fontId="3" fillId="0" borderId="0" xfId="0" applyFont="1" applyAlignment="1" applyProtection="1">
      <alignment horizontal="right" vertical="top" wrapText="1"/>
      <protection locked="0"/>
    </xf>
    <xf numFmtId="0" fontId="4" fillId="0" borderId="0" xfId="0" applyFont="1" applyAlignment="1" applyProtection="1">
      <alignment horizontal="right" vertical="top" wrapText="1"/>
      <protection locked="0"/>
    </xf>
    <xf numFmtId="0" fontId="3" fillId="0" borderId="0" xfId="0" applyFont="1" applyAlignment="1" applyProtection="1">
      <alignment horizontal="center" vertical="top" wrapText="1"/>
      <protection locked="0"/>
    </xf>
    <xf numFmtId="0" fontId="0" fillId="0" borderId="0" xfId="0" applyProtection="1">
      <protection hidden="1"/>
    </xf>
    <xf numFmtId="0" fontId="3" fillId="0" borderId="1" xfId="0" applyFont="1" applyBorder="1" applyAlignment="1" applyProtection="1">
      <alignment horizontal="center" vertical="top" wrapText="1"/>
      <protection locked="0"/>
    </xf>
    <xf numFmtId="0" fontId="3" fillId="0" borderId="5" xfId="0" applyFont="1" applyBorder="1" applyAlignment="1">
      <alignment horizontal="center" vertical="top" wrapText="1"/>
    </xf>
    <xf numFmtId="0" fontId="3" fillId="0" borderId="6" xfId="0" applyFont="1" applyBorder="1" applyAlignment="1">
      <alignment horizontal="center" vertical="top" wrapText="1"/>
    </xf>
    <xf numFmtId="0" fontId="13" fillId="0" borderId="0" xfId="0" applyFont="1" applyAlignment="1">
      <alignment horizontal="left" vertical="top" wrapText="1"/>
    </xf>
    <xf numFmtId="0" fontId="13" fillId="0" borderId="0" xfId="0" applyFont="1"/>
    <xf numFmtId="0" fontId="2" fillId="0" borderId="0" xfId="0" applyFont="1" applyAlignment="1">
      <alignment horizontal="left" vertical="top" wrapText="1"/>
    </xf>
    <xf numFmtId="0" fontId="2" fillId="0" borderId="0" xfId="0" applyFont="1"/>
    <xf numFmtId="0" fontId="3" fillId="0" borderId="7" xfId="0" applyFont="1" applyBorder="1" applyAlignment="1">
      <alignment horizontal="left" vertical="top" wrapText="1"/>
    </xf>
    <xf numFmtId="0" fontId="3" fillId="0" borderId="9" xfId="0" applyFont="1" applyBorder="1" applyAlignment="1">
      <alignment horizontal="left" vertical="top" wrapText="1"/>
    </xf>
    <xf numFmtId="0" fontId="3" fillId="0" borderId="0" xfId="0" applyFont="1" applyAlignment="1">
      <alignment horizontal="left" vertical="top" wrapText="1"/>
    </xf>
    <xf numFmtId="0" fontId="8" fillId="0" borderId="0" xfId="0" applyFont="1" applyAlignment="1">
      <alignment vertical="top" wrapText="1"/>
    </xf>
    <xf numFmtId="0" fontId="14" fillId="0" borderId="0" xfId="0" applyFont="1" applyAlignment="1">
      <alignment vertical="top" wrapText="1"/>
    </xf>
    <xf numFmtId="0" fontId="8" fillId="0" borderId="0" xfId="0" applyFont="1" applyAlignment="1">
      <alignment horizontal="left" vertical="top" wrapText="1"/>
    </xf>
    <xf numFmtId="0" fontId="3" fillId="0" borderId="0" xfId="0" applyFont="1" applyAlignment="1">
      <alignment horizontal="right"/>
    </xf>
    <xf numFmtId="0" fontId="3" fillId="0" borderId="0" xfId="0" applyFont="1" applyAlignment="1">
      <alignment horizontal="center"/>
    </xf>
    <xf numFmtId="0" fontId="3" fillId="0" borderId="0" xfId="0" applyFont="1" applyAlignment="1">
      <alignment horizontal="justify"/>
    </xf>
    <xf numFmtId="164" fontId="3" fillId="0" borderId="0" xfId="0" applyNumberFormat="1" applyFont="1" applyAlignment="1">
      <alignment horizontal="center"/>
    </xf>
    <xf numFmtId="1" fontId="3" fillId="0" borderId="0" xfId="0" applyNumberFormat="1" applyFont="1" applyAlignment="1" applyProtection="1">
      <alignment horizontal="right" vertical="top" wrapText="1"/>
      <protection locked="0"/>
    </xf>
    <xf numFmtId="0" fontId="2" fillId="0" borderId="0" xfId="0" applyFont="1" applyProtection="1">
      <protection hidden="1"/>
    </xf>
    <xf numFmtId="0" fontId="0" fillId="0" borderId="0" xfId="0" applyAlignment="1" applyProtection="1">
      <alignment horizontal="right"/>
      <protection hidden="1"/>
    </xf>
    <xf numFmtId="1" fontId="0" fillId="0" borderId="0" xfId="0" applyNumberFormat="1" applyAlignment="1" applyProtection="1">
      <alignment horizontal="center"/>
      <protection hidden="1"/>
    </xf>
    <xf numFmtId="0" fontId="5" fillId="0" borderId="0" xfId="0" applyFont="1" applyAlignment="1">
      <alignment horizontal="left" vertical="top" wrapText="1"/>
    </xf>
    <xf numFmtId="0" fontId="13" fillId="2" borderId="3" xfId="0" applyFont="1" applyFill="1" applyBorder="1" applyAlignment="1">
      <alignment wrapText="1"/>
    </xf>
    <xf numFmtId="0" fontId="1" fillId="0" borderId="0" xfId="0" applyFont="1"/>
    <xf numFmtId="0" fontId="3" fillId="0" borderId="0" xfId="0" applyFont="1" applyAlignment="1">
      <alignment horizontal="center" vertical="top" wrapText="1"/>
    </xf>
    <xf numFmtId="0" fontId="19" fillId="0" borderId="0" xfId="0" applyFont="1" applyAlignment="1" applyProtection="1">
      <alignment vertical="top" wrapText="1"/>
      <protection locked="0"/>
    </xf>
    <xf numFmtId="14" fontId="19" fillId="0" borderId="0" xfId="0" applyNumberFormat="1" applyFont="1" applyAlignment="1" applyProtection="1">
      <alignment horizontal="center" vertical="top" wrapText="1"/>
      <protection locked="0"/>
    </xf>
    <xf numFmtId="0" fontId="19" fillId="0" borderId="0" xfId="0" applyFont="1" applyAlignment="1" applyProtection="1">
      <alignment horizontal="center" vertical="top" wrapText="1"/>
      <protection locked="0"/>
    </xf>
    <xf numFmtId="1" fontId="19" fillId="0" borderId="0" xfId="0" applyNumberFormat="1" applyFont="1" applyAlignment="1" applyProtection="1">
      <alignment horizontal="center" vertical="top"/>
      <protection locked="0"/>
    </xf>
    <xf numFmtId="0" fontId="19" fillId="0" borderId="0" xfId="0" applyFont="1" applyAlignment="1">
      <alignment horizontal="center" vertical="top"/>
    </xf>
    <xf numFmtId="0" fontId="23" fillId="0" borderId="0" xfId="0" applyFont="1" applyAlignment="1">
      <alignment horizontal="center" vertical="center"/>
    </xf>
    <xf numFmtId="1" fontId="25" fillId="0" borderId="0" xfId="0" applyNumberFormat="1" applyFont="1" applyAlignment="1" applyProtection="1">
      <alignment horizontal="center"/>
      <protection hidden="1"/>
    </xf>
    <xf numFmtId="1" fontId="26" fillId="0" borderId="0" xfId="0" applyNumberFormat="1" applyFont="1" applyAlignment="1" applyProtection="1">
      <alignment horizontal="center"/>
      <protection hidden="1"/>
    </xf>
    <xf numFmtId="1" fontId="27" fillId="6" borderId="7" xfId="0" applyNumberFormat="1" applyFont="1" applyFill="1" applyBorder="1" applyAlignment="1" applyProtection="1">
      <alignment horizontal="center"/>
      <protection hidden="1"/>
    </xf>
    <xf numFmtId="1" fontId="27" fillId="6" borderId="13" xfId="0" applyNumberFormat="1" applyFont="1" applyFill="1" applyBorder="1" applyAlignment="1" applyProtection="1">
      <alignment horizontal="center"/>
      <protection hidden="1"/>
    </xf>
    <xf numFmtId="1" fontId="25" fillId="0" borderId="15" xfId="0" applyNumberFormat="1" applyFont="1" applyBorder="1" applyAlignment="1" applyProtection="1">
      <alignment horizontal="center"/>
      <protection hidden="1"/>
    </xf>
    <xf numFmtId="1" fontId="25" fillId="0" borderId="14" xfId="0" applyNumberFormat="1" applyFont="1" applyBorder="1" applyAlignment="1" applyProtection="1">
      <alignment horizontal="center"/>
      <protection hidden="1"/>
    </xf>
    <xf numFmtId="1" fontId="25" fillId="0" borderId="9" xfId="0" applyNumberFormat="1" applyFont="1" applyBorder="1" applyAlignment="1" applyProtection="1">
      <alignment horizontal="center"/>
      <protection hidden="1"/>
    </xf>
    <xf numFmtId="1" fontId="25" fillId="0" borderId="12" xfId="0" applyNumberFormat="1" applyFont="1" applyBorder="1" applyAlignment="1" applyProtection="1">
      <alignment horizontal="center"/>
      <protection hidden="1"/>
    </xf>
    <xf numFmtId="0" fontId="5" fillId="0" borderId="0" xfId="0" applyFont="1"/>
    <xf numFmtId="0" fontId="3" fillId="0" borderId="0" xfId="0" applyFont="1" applyAlignment="1">
      <alignment horizontal="right" vertical="top" wrapText="1"/>
    </xf>
    <xf numFmtId="0" fontId="0" fillId="0" borderId="0" xfId="0" applyAlignment="1">
      <alignment vertical="top" wrapText="1"/>
    </xf>
    <xf numFmtId="0" fontId="33" fillId="0" borderId="0" xfId="0" applyFont="1"/>
    <xf numFmtId="0" fontId="3" fillId="0" borderId="0" xfId="0" applyFont="1" applyAlignment="1">
      <alignment vertical="top" wrapText="1"/>
    </xf>
    <xf numFmtId="0" fontId="34" fillId="0" borderId="0" xfId="0" applyFont="1" applyAlignment="1">
      <alignment horizontal="left" vertical="top" wrapText="1"/>
    </xf>
    <xf numFmtId="0" fontId="0" fillId="0" borderId="0" xfId="0" applyAlignment="1">
      <alignment horizontal="left" vertical="center"/>
    </xf>
    <xf numFmtId="0" fontId="0" fillId="0" borderId="0" xfId="0" applyAlignment="1">
      <alignment vertical="center"/>
    </xf>
    <xf numFmtId="0" fontId="5" fillId="0" borderId="0" xfId="0" applyFont="1" applyAlignment="1">
      <alignment vertical="center" wrapText="1"/>
    </xf>
    <xf numFmtId="0" fontId="34" fillId="2" borderId="3" xfId="0" applyFont="1" applyFill="1" applyBorder="1"/>
    <xf numFmtId="0" fontId="13" fillId="2" borderId="3" xfId="0" applyFont="1" applyFill="1" applyBorder="1"/>
    <xf numFmtId="0" fontId="13" fillId="16" borderId="3" xfId="0" applyFont="1" applyFill="1" applyBorder="1" applyAlignment="1">
      <alignment wrapText="1"/>
    </xf>
    <xf numFmtId="0" fontId="0" fillId="16" borderId="3" xfId="0" applyFill="1" applyBorder="1"/>
    <xf numFmtId="0" fontId="13" fillId="2" borderId="3" xfId="0" applyFont="1" applyFill="1" applyBorder="1" applyAlignment="1">
      <alignment horizontal="left"/>
    </xf>
    <xf numFmtId="0" fontId="41" fillId="15" borderId="0" xfId="1"/>
    <xf numFmtId="0" fontId="41" fillId="15" borderId="3" xfId="1" applyBorder="1" applyAlignment="1">
      <alignment wrapText="1"/>
    </xf>
    <xf numFmtId="0" fontId="0" fillId="2" borderId="16" xfId="0" applyFill="1" applyBorder="1" applyAlignment="1">
      <alignment horizontal="left"/>
    </xf>
    <xf numFmtId="0" fontId="41" fillId="15" borderId="3" xfId="1" applyBorder="1"/>
    <xf numFmtId="0" fontId="13" fillId="7" borderId="0" xfId="0" applyFont="1" applyFill="1"/>
    <xf numFmtId="0" fontId="0" fillId="17" borderId="0" xfId="0" applyFill="1"/>
    <xf numFmtId="0" fontId="13" fillId="17" borderId="0" xfId="0" applyFont="1" applyFill="1"/>
    <xf numFmtId="0" fontId="0" fillId="7" borderId="0" xfId="0" applyFill="1"/>
    <xf numFmtId="0" fontId="45" fillId="0" borderId="0" xfId="0" applyFont="1" applyAlignment="1">
      <alignment horizontal="center" vertical="center"/>
    </xf>
    <xf numFmtId="0" fontId="0" fillId="9" borderId="0" xfId="0" applyFill="1" applyAlignment="1">
      <alignment horizontal="center"/>
    </xf>
    <xf numFmtId="0" fontId="2" fillId="5" borderId="0" xfId="0" applyFont="1" applyFill="1" applyAlignment="1">
      <alignment horizontal="center"/>
    </xf>
    <xf numFmtId="0" fontId="2" fillId="9" borderId="0" xfId="0" applyFont="1" applyFill="1" applyAlignment="1">
      <alignment horizontal="left"/>
    </xf>
    <xf numFmtId="0" fontId="2" fillId="10" borderId="0" xfId="0" applyFont="1" applyFill="1" applyAlignment="1">
      <alignment horizontal="center"/>
    </xf>
    <xf numFmtId="0" fontId="2" fillId="11" borderId="0" xfId="0" applyFont="1" applyFill="1" applyAlignment="1">
      <alignment horizontal="center"/>
    </xf>
    <xf numFmtId="0" fontId="0" fillId="5" borderId="0" xfId="0" applyFill="1" applyAlignment="1">
      <alignment horizontal="center"/>
    </xf>
    <xf numFmtId="0" fontId="0" fillId="10" borderId="0" xfId="0" applyFill="1" applyAlignment="1">
      <alignment horizontal="center"/>
    </xf>
    <xf numFmtId="0" fontId="0" fillId="11" borderId="0" xfId="0" applyFill="1" applyAlignment="1">
      <alignment horizontal="center"/>
    </xf>
    <xf numFmtId="0" fontId="2" fillId="12" borderId="0" xfId="0" applyFont="1" applyFill="1" applyAlignment="1">
      <alignment horizontal="center"/>
    </xf>
    <xf numFmtId="0" fontId="2" fillId="13" borderId="0" xfId="0" applyFont="1" applyFill="1" applyAlignment="1">
      <alignment horizontal="center"/>
    </xf>
    <xf numFmtId="0" fontId="0" fillId="12" borderId="0" xfId="0" applyFill="1" applyAlignment="1">
      <alignment horizontal="center"/>
    </xf>
    <xf numFmtId="0" fontId="0" fillId="13" borderId="0" xfId="0" applyFill="1" applyAlignment="1">
      <alignment horizontal="center"/>
    </xf>
    <xf numFmtId="0" fontId="7" fillId="0" borderId="0" xfId="0" applyFont="1" applyAlignment="1">
      <alignment horizontal="center" wrapText="1"/>
    </xf>
    <xf numFmtId="0" fontId="2" fillId="0" borderId="0" xfId="0" applyFont="1" applyAlignment="1">
      <alignment horizontal="center" wrapText="1"/>
    </xf>
    <xf numFmtId="0" fontId="2" fillId="8" borderId="0" xfId="0" applyFont="1" applyFill="1"/>
    <xf numFmtId="0" fontId="2" fillId="2" borderId="0" xfId="0" applyFont="1" applyFill="1"/>
    <xf numFmtId="0" fontId="2" fillId="7" borderId="0" xfId="0" applyFont="1" applyFill="1"/>
    <xf numFmtId="0" fontId="3" fillId="0" borderId="0" xfId="4" applyFont="1" applyAlignment="1">
      <alignment horizontal="left" vertical="top" wrapText="1"/>
    </xf>
    <xf numFmtId="0" fontId="13" fillId="0" borderId="0" xfId="4"/>
    <xf numFmtId="0" fontId="32" fillId="0" borderId="0" xfId="4" applyFont="1" applyAlignment="1">
      <alignment vertical="top" wrapText="1"/>
    </xf>
    <xf numFmtId="0" fontId="33" fillId="0" borderId="0" xfId="4" applyFont="1" applyAlignment="1">
      <alignment vertical="top" wrapText="1"/>
    </xf>
    <xf numFmtId="0" fontId="37" fillId="0" borderId="0" xfId="4" applyFont="1" applyAlignment="1">
      <alignment horizontal="left" vertical="top" wrapText="1"/>
    </xf>
    <xf numFmtId="0" fontId="37" fillId="0" borderId="0" xfId="4" applyFont="1" applyAlignment="1">
      <alignment vertical="top" wrapText="1"/>
    </xf>
    <xf numFmtId="0" fontId="13" fillId="0" borderId="0" xfId="4" applyAlignment="1">
      <alignment vertical="top" wrapText="1"/>
    </xf>
    <xf numFmtId="0" fontId="51" fillId="2" borderId="0" xfId="0" applyFont="1" applyFill="1"/>
    <xf numFmtId="0" fontId="32" fillId="0" borderId="0" xfId="0" applyFont="1" applyAlignment="1">
      <alignment vertical="top" wrapText="1"/>
    </xf>
    <xf numFmtId="0" fontId="33" fillId="0" borderId="0" xfId="0" applyFont="1" applyAlignment="1">
      <alignment vertical="top" wrapText="1"/>
    </xf>
    <xf numFmtId="0" fontId="22" fillId="18" borderId="13" xfId="0" applyFont="1" applyFill="1" applyBorder="1" applyAlignment="1">
      <alignment horizontal="center" vertical="top" wrapText="1"/>
    </xf>
    <xf numFmtId="0" fontId="52" fillId="0" borderId="10" xfId="0" applyFont="1" applyBorder="1" applyAlignment="1" applyProtection="1">
      <alignment vertical="top" wrapText="1"/>
      <protection locked="0"/>
    </xf>
    <xf numFmtId="0" fontId="52" fillId="0" borderId="12" xfId="0" applyFont="1" applyBorder="1" applyAlignment="1" applyProtection="1">
      <alignment vertical="top" wrapText="1"/>
      <protection locked="0"/>
    </xf>
    <xf numFmtId="14" fontId="52" fillId="0" borderId="11" xfId="0" applyNumberFormat="1" applyFont="1" applyBorder="1" applyAlignment="1" applyProtection="1">
      <alignment horizontal="center" vertical="top" wrapText="1"/>
      <protection locked="0"/>
    </xf>
    <xf numFmtId="0" fontId="52" fillId="0" borderId="11" xfId="0" applyFont="1" applyBorder="1" applyAlignment="1" applyProtection="1">
      <alignment horizontal="center" vertical="top" wrapText="1"/>
      <protection locked="0"/>
    </xf>
    <xf numFmtId="1" fontId="52" fillId="0" borderId="5" xfId="0" applyNumberFormat="1" applyFont="1" applyBorder="1" applyAlignment="1" applyProtection="1">
      <alignment horizontal="center" vertical="top"/>
      <protection locked="0"/>
    </xf>
    <xf numFmtId="14" fontId="52" fillId="0" borderId="11" xfId="0" applyNumberFormat="1" applyFont="1" applyBorder="1" applyAlignment="1" applyProtection="1">
      <alignment horizontal="center" vertical="top" wrapText="1"/>
      <protection hidden="1"/>
    </xf>
    <xf numFmtId="0" fontId="52" fillId="0" borderId="4" xfId="0" applyFont="1" applyBorder="1" applyAlignment="1" applyProtection="1">
      <alignment horizontal="center" vertical="top"/>
      <protection locked="0"/>
    </xf>
    <xf numFmtId="0" fontId="52" fillId="0" borderId="13" xfId="0" applyFont="1" applyBorder="1" applyAlignment="1" applyProtection="1">
      <alignment vertical="top" wrapText="1"/>
      <protection locked="0"/>
    </xf>
    <xf numFmtId="0" fontId="52" fillId="0" borderId="12" xfId="0" applyFont="1" applyBorder="1" applyAlignment="1" applyProtection="1">
      <alignment horizontal="center" vertical="top"/>
      <protection locked="0"/>
    </xf>
    <xf numFmtId="0" fontId="52" fillId="0" borderId="11" xfId="0" applyFont="1" applyBorder="1" applyAlignment="1" applyProtection="1">
      <alignment vertical="top" wrapText="1"/>
      <protection locked="0"/>
    </xf>
    <xf numFmtId="0" fontId="52" fillId="0" borderId="12" xfId="0" applyFont="1" applyBorder="1" applyAlignment="1" applyProtection="1">
      <alignment horizontal="center" vertical="top" wrapText="1"/>
      <protection locked="0"/>
    </xf>
    <xf numFmtId="0" fontId="52" fillId="0" borderId="2" xfId="0" applyFont="1" applyBorder="1" applyAlignment="1" applyProtection="1">
      <alignment vertical="top" wrapText="1"/>
      <protection locked="0"/>
    </xf>
    <xf numFmtId="0" fontId="52" fillId="0" borderId="1" xfId="0" applyFont="1" applyBorder="1" applyAlignment="1" applyProtection="1">
      <alignment vertical="top" wrapText="1"/>
      <protection locked="0"/>
    </xf>
    <xf numFmtId="0" fontId="52" fillId="0" borderId="4" xfId="0" applyFont="1" applyBorder="1" applyAlignment="1" applyProtection="1">
      <alignment horizontal="right" vertical="top"/>
      <protection locked="0"/>
    </xf>
    <xf numFmtId="0" fontId="54" fillId="19" borderId="0" xfId="0" applyFont="1" applyFill="1"/>
    <xf numFmtId="49" fontId="51" fillId="19" borderId="0" xfId="0" applyNumberFormat="1" applyFont="1" applyFill="1" applyAlignment="1">
      <alignment horizontal="right"/>
    </xf>
    <xf numFmtId="49" fontId="51" fillId="19" borderId="0" xfId="0" applyNumberFormat="1" applyFont="1" applyFill="1"/>
    <xf numFmtId="1" fontId="25" fillId="0" borderId="1" xfId="0" applyNumberFormat="1" applyFont="1" applyBorder="1" applyProtection="1">
      <protection hidden="1"/>
    </xf>
    <xf numFmtId="0" fontId="54" fillId="8" borderId="0" xfId="0" applyFont="1" applyFill="1" applyAlignment="1">
      <alignment horizontal="center"/>
    </xf>
    <xf numFmtId="0" fontId="54" fillId="3" borderId="0" xfId="0" applyFont="1" applyFill="1" applyAlignment="1">
      <alignment horizontal="center" wrapText="1"/>
    </xf>
    <xf numFmtId="0" fontId="51" fillId="3" borderId="0" xfId="0" applyFont="1" applyFill="1" applyAlignment="1">
      <alignment horizontal="center"/>
    </xf>
    <xf numFmtId="0" fontId="51" fillId="4" borderId="0" xfId="0" applyFont="1" applyFill="1" applyAlignment="1">
      <alignment horizontal="center"/>
    </xf>
    <xf numFmtId="0" fontId="51" fillId="4" borderId="0" xfId="0" applyFont="1" applyFill="1" applyAlignment="1">
      <alignment horizontal="center" vertical="top"/>
    </xf>
    <xf numFmtId="0" fontId="51" fillId="3" borderId="0" xfId="0" applyFont="1" applyFill="1" applyAlignment="1">
      <alignment horizontal="center" vertical="top"/>
    </xf>
    <xf numFmtId="0" fontId="51" fillId="0" borderId="0" xfId="0" applyFont="1"/>
    <xf numFmtId="0" fontId="51" fillId="8" borderId="0" xfId="0" applyFont="1" applyFill="1"/>
    <xf numFmtId="165" fontId="44" fillId="0" borderId="0" xfId="0" applyNumberFormat="1" applyFont="1" applyAlignment="1">
      <alignment horizontal="center"/>
    </xf>
    <xf numFmtId="0" fontId="60" fillId="20" borderId="0" xfId="5" applyFont="1" applyFill="1" applyAlignment="1">
      <alignment vertical="center"/>
    </xf>
    <xf numFmtId="0" fontId="51" fillId="0" borderId="0" xfId="5" applyAlignment="1">
      <alignment horizontal="center" vertical="center"/>
    </xf>
    <xf numFmtId="0" fontId="54" fillId="0" borderId="0" xfId="5" applyFont="1" applyAlignment="1">
      <alignment horizontal="center"/>
    </xf>
    <xf numFmtId="0" fontId="51" fillId="0" borderId="0" xfId="5" applyAlignment="1">
      <alignment horizontal="center"/>
    </xf>
    <xf numFmtId="0" fontId="61" fillId="0" borderId="0" xfId="5" applyFont="1" applyAlignment="1">
      <alignment horizontal="center" wrapText="1"/>
    </xf>
    <xf numFmtId="0" fontId="61" fillId="0" borderId="0" xfId="5" applyFont="1" applyAlignment="1">
      <alignment horizontal="right" vertical="center" wrapText="1"/>
    </xf>
    <xf numFmtId="0" fontId="51" fillId="0" borderId="0" xfId="5" applyAlignment="1">
      <alignment horizontal="center" vertical="center" wrapText="1"/>
    </xf>
    <xf numFmtId="0" fontId="54" fillId="0" borderId="21" xfId="5" applyFont="1" applyBorder="1" applyAlignment="1">
      <alignment horizontal="center" vertical="center" wrapText="1"/>
    </xf>
    <xf numFmtId="0" fontId="54" fillId="0" borderId="0" xfId="5" applyFont="1" applyAlignment="1">
      <alignment horizontal="center" vertical="center" wrapText="1"/>
    </xf>
    <xf numFmtId="0" fontId="54" fillId="0" borderId="0" xfId="5" applyFont="1" applyAlignment="1">
      <alignment horizontal="center" vertical="center"/>
    </xf>
    <xf numFmtId="0" fontId="52" fillId="14" borderId="20" xfId="0" applyFont="1" applyFill="1" applyBorder="1" applyAlignment="1" applyProtection="1">
      <alignment vertical="top" wrapText="1"/>
      <protection locked="0"/>
    </xf>
    <xf numFmtId="0" fontId="52" fillId="14" borderId="11" xfId="0" applyFont="1" applyFill="1" applyBorder="1" applyAlignment="1" applyProtection="1">
      <alignment vertical="top" wrapText="1"/>
      <protection locked="0"/>
    </xf>
    <xf numFmtId="0" fontId="53" fillId="14" borderId="11" xfId="0" applyFont="1" applyFill="1" applyBorder="1" applyAlignment="1" applyProtection="1">
      <alignment vertical="top" wrapText="1"/>
      <protection locked="0"/>
    </xf>
    <xf numFmtId="0" fontId="56" fillId="14" borderId="11" xfId="0" applyFont="1" applyFill="1" applyBorder="1" applyAlignment="1" applyProtection="1">
      <alignment vertical="top" wrapText="1"/>
      <protection locked="0"/>
    </xf>
    <xf numFmtId="0" fontId="53" fillId="0" borderId="11" xfId="0" applyFont="1" applyBorder="1" applyAlignment="1" applyProtection="1">
      <alignment vertical="top" wrapText="1"/>
      <protection locked="0"/>
    </xf>
    <xf numFmtId="0" fontId="32" fillId="0" borderId="0" xfId="4" applyFont="1" applyAlignment="1">
      <alignment vertical="center" wrapText="1"/>
    </xf>
    <xf numFmtId="0" fontId="32" fillId="0" borderId="0" xfId="4" applyFont="1" applyAlignment="1">
      <alignment horizontal="center" vertical="center" wrapText="1"/>
    </xf>
    <xf numFmtId="0" fontId="33" fillId="0" borderId="0" xfId="4" applyFont="1" applyAlignment="1">
      <alignment vertical="center"/>
    </xf>
    <xf numFmtId="0" fontId="33" fillId="0" borderId="0" xfId="0" applyFont="1" applyAlignment="1">
      <alignment vertical="center"/>
    </xf>
    <xf numFmtId="0" fontId="35" fillId="0" borderId="0" xfId="4" applyFont="1" applyAlignment="1">
      <alignment vertical="center" wrapText="1"/>
    </xf>
    <xf numFmtId="0" fontId="67" fillId="22" borderId="0" xfId="5" applyFont="1" applyFill="1" applyAlignment="1">
      <alignment vertical="center"/>
    </xf>
    <xf numFmtId="0" fontId="70" fillId="22" borderId="0" xfId="5" applyFont="1" applyFill="1" applyAlignment="1">
      <alignment horizontal="right" vertical="center"/>
    </xf>
    <xf numFmtId="0" fontId="21" fillId="24" borderId="18" xfId="0" applyFont="1" applyFill="1" applyBorder="1" applyAlignment="1">
      <alignment horizontal="center"/>
    </xf>
    <xf numFmtId="1" fontId="28" fillId="24" borderId="17" xfId="0" applyNumberFormat="1" applyFont="1" applyFill="1" applyBorder="1" applyAlignment="1" applyProtection="1">
      <alignment horizontal="right" vertical="center"/>
      <protection locked="0"/>
    </xf>
    <xf numFmtId="0" fontId="21" fillId="24" borderId="17" xfId="0" applyFont="1" applyFill="1" applyBorder="1" applyAlignment="1">
      <alignment horizontal="center"/>
    </xf>
    <xf numFmtId="0" fontId="22" fillId="24" borderId="5" xfId="0" applyFont="1" applyFill="1" applyBorder="1" applyAlignment="1" applyProtection="1">
      <alignment horizontal="center" vertical="top" wrapText="1"/>
      <protection locked="0"/>
    </xf>
    <xf numFmtId="0" fontId="22" fillId="24" borderId="4" xfId="0" applyFont="1" applyFill="1" applyBorder="1" applyAlignment="1" applyProtection="1">
      <alignment horizontal="center" vertical="top" wrapText="1"/>
      <protection locked="0"/>
    </xf>
    <xf numFmtId="0" fontId="22" fillId="24" borderId="2" xfId="0" applyFont="1" applyFill="1" applyBorder="1" applyAlignment="1">
      <alignment vertical="top" wrapText="1"/>
    </xf>
    <xf numFmtId="0" fontId="22" fillId="24" borderId="12" xfId="0" applyFont="1" applyFill="1" applyBorder="1" applyAlignment="1">
      <alignment vertical="top" wrapText="1"/>
    </xf>
    <xf numFmtId="0" fontId="22" fillId="24" borderId="10" xfId="0" applyFont="1" applyFill="1" applyBorder="1" applyAlignment="1">
      <alignment horizontal="center" vertical="top" wrapText="1"/>
    </xf>
    <xf numFmtId="0" fontId="22" fillId="24" borderId="4" xfId="0" applyFont="1" applyFill="1" applyBorder="1" applyAlignment="1">
      <alignment horizontal="center" vertical="top" wrapText="1"/>
    </xf>
    <xf numFmtId="0" fontId="22" fillId="24" borderId="13" xfId="0" applyFont="1" applyFill="1" applyBorder="1" applyAlignment="1">
      <alignment horizontal="center" vertical="top" wrapText="1"/>
    </xf>
    <xf numFmtId="0" fontId="71" fillId="24" borderId="9" xfId="0" applyFont="1" applyFill="1" applyBorder="1" applyAlignment="1" applyProtection="1">
      <alignment horizontal="center" vertical="top" wrapText="1"/>
      <protection locked="0"/>
    </xf>
    <xf numFmtId="0" fontId="71" fillId="24" borderId="15" xfId="0" applyFont="1" applyFill="1" applyBorder="1" applyAlignment="1" applyProtection="1">
      <alignment horizontal="center" vertical="top" wrapText="1"/>
      <protection locked="0"/>
    </xf>
    <xf numFmtId="0" fontId="71" fillId="24" borderId="10" xfId="0" applyFont="1" applyFill="1" applyBorder="1" applyAlignment="1" applyProtection="1">
      <alignment horizontal="center" vertical="top" wrapText="1"/>
      <protection locked="0"/>
    </xf>
    <xf numFmtId="0" fontId="71" fillId="24" borderId="4" xfId="0" applyFont="1" applyFill="1" applyBorder="1" applyAlignment="1" applyProtection="1">
      <alignment horizontal="center" vertical="top" wrapText="1"/>
      <protection locked="0"/>
    </xf>
    <xf numFmtId="0" fontId="71" fillId="24" borderId="5" xfId="0" applyFont="1" applyFill="1" applyBorder="1" applyAlignment="1" applyProtection="1">
      <alignment horizontal="center" vertical="top" wrapText="1"/>
      <protection locked="0"/>
    </xf>
    <xf numFmtId="0" fontId="71" fillId="24" borderId="6" xfId="0" applyFont="1" applyFill="1" applyBorder="1" applyAlignment="1" applyProtection="1">
      <alignment horizontal="center" vertical="top" wrapText="1"/>
      <protection locked="0"/>
    </xf>
    <xf numFmtId="0" fontId="54" fillId="8" borderId="0" xfId="0" applyFont="1" applyFill="1" applyAlignment="1">
      <alignment horizontal="center" vertical="center"/>
    </xf>
    <xf numFmtId="0" fontId="51" fillId="0" borderId="0" xfId="0" applyFont="1" applyAlignment="1">
      <alignment horizontal="center" vertical="center"/>
    </xf>
    <xf numFmtId="0" fontId="54" fillId="19" borderId="0" xfId="0" applyFont="1" applyFill="1" applyAlignment="1">
      <alignment horizontal="center" vertical="center"/>
    </xf>
    <xf numFmtId="0" fontId="51" fillId="19" borderId="0" xfId="0" applyFont="1" applyFill="1" applyAlignment="1">
      <alignment horizontal="center" vertical="center"/>
    </xf>
    <xf numFmtId="0" fontId="72" fillId="0" borderId="0" xfId="0" applyFont="1"/>
    <xf numFmtId="0" fontId="73" fillId="24" borderId="18" xfId="0" applyFont="1" applyFill="1" applyBorder="1" applyAlignment="1">
      <alignment horizontal="center" vertical="center"/>
    </xf>
    <xf numFmtId="0" fontId="13" fillId="0" borderId="0" xfId="7"/>
    <xf numFmtId="0" fontId="13" fillId="25" borderId="0" xfId="7" applyFill="1"/>
    <xf numFmtId="0" fontId="42" fillId="0" borderId="0" xfId="0" applyFont="1" applyAlignment="1">
      <alignment vertical="top" wrapText="1"/>
    </xf>
    <xf numFmtId="0" fontId="47" fillId="0" borderId="0" xfId="0" applyFont="1" applyAlignment="1">
      <alignment vertical="top" wrapText="1"/>
    </xf>
    <xf numFmtId="0" fontId="5" fillId="0" borderId="0" xfId="4" applyFont="1" applyAlignment="1">
      <alignment horizontal="left" vertical="top" wrapText="1"/>
    </xf>
    <xf numFmtId="0" fontId="5" fillId="0" borderId="0" xfId="4" applyFont="1" applyAlignment="1">
      <alignment horizontal="left" vertical="center" wrapText="1"/>
    </xf>
    <xf numFmtId="0" fontId="5" fillId="0" borderId="0" xfId="4" applyFont="1" applyAlignment="1">
      <alignment vertical="top" wrapText="1"/>
    </xf>
    <xf numFmtId="0" fontId="5" fillId="0" borderId="0" xfId="0" applyFont="1" applyAlignment="1">
      <alignment vertical="center"/>
    </xf>
    <xf numFmtId="0" fontId="75" fillId="0" borderId="0" xfId="4" applyFont="1" applyAlignment="1">
      <alignment vertical="center" wrapText="1"/>
    </xf>
    <xf numFmtId="0" fontId="5" fillId="0" borderId="0" xfId="7" applyFont="1" applyAlignment="1">
      <alignment wrapText="1"/>
    </xf>
    <xf numFmtId="0" fontId="5" fillId="0" borderId="0" xfId="0" applyFont="1" applyAlignment="1">
      <alignment wrapText="1"/>
    </xf>
    <xf numFmtId="0" fontId="5" fillId="0" borderId="0" xfId="4" applyFont="1" applyAlignment="1">
      <alignment wrapText="1"/>
    </xf>
    <xf numFmtId="0" fontId="5" fillId="0" borderId="0" xfId="4" applyFont="1" applyAlignment="1">
      <alignment vertical="center" wrapText="1"/>
    </xf>
    <xf numFmtId="0" fontId="58" fillId="0" borderId="0" xfId="4" applyFont="1" applyAlignment="1">
      <alignment vertical="center" wrapText="1"/>
    </xf>
    <xf numFmtId="0" fontId="0" fillId="0" borderId="0" xfId="0" applyAlignment="1">
      <alignment horizontal="center" vertical="top" wrapText="1"/>
    </xf>
    <xf numFmtId="0" fontId="58" fillId="0" borderId="38" xfId="4" applyFont="1" applyBorder="1" applyAlignment="1">
      <alignment horizontal="center" vertical="top" wrapText="1"/>
    </xf>
    <xf numFmtId="0" fontId="35" fillId="23" borderId="36" xfId="4" applyFont="1" applyFill="1" applyBorder="1" applyAlignment="1">
      <alignment horizontal="center" vertical="center" wrapText="1"/>
    </xf>
    <xf numFmtId="0" fontId="58" fillId="0" borderId="38" xfId="0" applyFont="1" applyBorder="1" applyAlignment="1">
      <alignment vertical="top" wrapText="1"/>
    </xf>
    <xf numFmtId="0" fontId="36" fillId="14" borderId="36" xfId="4" applyFont="1" applyFill="1" applyBorder="1" applyAlignment="1">
      <alignment horizontal="center" vertical="top" wrapText="1"/>
    </xf>
    <xf numFmtId="0" fontId="58" fillId="0" borderId="0" xfId="0" applyFont="1" applyAlignment="1">
      <alignment vertical="top" wrapText="1"/>
    </xf>
    <xf numFmtId="0" fontId="36" fillId="0" borderId="36" xfId="4" applyFont="1" applyBorder="1" applyAlignment="1">
      <alignment horizontal="center" vertical="top" wrapText="1"/>
    </xf>
    <xf numFmtId="0" fontId="76" fillId="0" borderId="0" xfId="4" applyFont="1" applyAlignment="1">
      <alignment vertical="top" wrapText="1"/>
    </xf>
    <xf numFmtId="0" fontId="57" fillId="0" borderId="0" xfId="4" applyFont="1" applyAlignment="1">
      <alignment vertical="top" wrapText="1"/>
    </xf>
    <xf numFmtId="0" fontId="57" fillId="0" borderId="0" xfId="4" applyFont="1"/>
    <xf numFmtId="0" fontId="58" fillId="0" borderId="0" xfId="4" applyFont="1" applyAlignment="1">
      <alignment wrapText="1"/>
    </xf>
    <xf numFmtId="0" fontId="77" fillId="0" borderId="0" xfId="4" applyFont="1" applyAlignment="1">
      <alignment vertical="center" wrapText="1"/>
    </xf>
    <xf numFmtId="0" fontId="57" fillId="0" borderId="0" xfId="0" applyFont="1"/>
    <xf numFmtId="0" fontId="58" fillId="0" borderId="37" xfId="4" applyFont="1" applyBorder="1" applyAlignment="1">
      <alignment horizontal="center" wrapText="1"/>
    </xf>
    <xf numFmtId="0" fontId="32" fillId="0" borderId="0" xfId="4" applyFont="1" applyAlignment="1">
      <alignment vertical="center"/>
    </xf>
    <xf numFmtId="0" fontId="3" fillId="0" borderId="0" xfId="4" applyFont="1" applyAlignment="1">
      <alignment vertical="center" wrapText="1"/>
    </xf>
    <xf numFmtId="0" fontId="32" fillId="0" borderId="0" xfId="0" applyFont="1" applyAlignment="1">
      <alignment vertical="center"/>
    </xf>
    <xf numFmtId="0" fontId="5" fillId="0" borderId="40" xfId="0" applyFont="1" applyBorder="1" applyAlignment="1">
      <alignment vertical="center" wrapText="1"/>
    </xf>
    <xf numFmtId="0" fontId="35" fillId="23" borderId="42" xfId="4" applyFont="1" applyFill="1" applyBorder="1" applyAlignment="1">
      <alignment vertical="top" wrapText="1"/>
    </xf>
    <xf numFmtId="0" fontId="35" fillId="23" borderId="43" xfId="4" applyFont="1" applyFill="1" applyBorder="1" applyAlignment="1">
      <alignment vertical="top" wrapText="1"/>
    </xf>
    <xf numFmtId="0" fontId="57" fillId="0" borderId="42" xfId="4" applyFont="1" applyBorder="1" applyAlignment="1">
      <alignment vertical="center" wrapText="1"/>
    </xf>
    <xf numFmtId="0" fontId="57" fillId="0" borderId="43" xfId="4" applyFont="1" applyBorder="1" applyAlignment="1">
      <alignment vertical="center" wrapText="1"/>
    </xf>
    <xf numFmtId="0" fontId="80" fillId="26" borderId="36" xfId="4" applyFont="1" applyFill="1" applyBorder="1" applyAlignment="1">
      <alignment horizontal="center" vertical="center" wrapText="1"/>
    </xf>
    <xf numFmtId="0" fontId="80" fillId="0" borderId="0" xfId="4" applyFont="1" applyAlignment="1">
      <alignment horizontal="center" vertical="center" wrapText="1"/>
    </xf>
    <xf numFmtId="0" fontId="58" fillId="0" borderId="38" xfId="4" applyFont="1" applyBorder="1" applyAlignment="1">
      <alignment horizontal="center" wrapText="1"/>
    </xf>
    <xf numFmtId="0" fontId="5" fillId="0" borderId="0" xfId="4" applyFont="1" applyAlignment="1">
      <alignment horizontal="left" vertical="center" wrapText="1" indent="1"/>
    </xf>
    <xf numFmtId="0" fontId="78" fillId="0" borderId="0" xfId="4" applyFont="1" applyAlignment="1">
      <alignment horizontal="left" vertical="center" wrapText="1" indent="1"/>
    </xf>
    <xf numFmtId="0" fontId="5" fillId="0" borderId="0" xfId="0" applyFont="1" applyAlignment="1">
      <alignment horizontal="left" vertical="center" indent="1"/>
    </xf>
    <xf numFmtId="0" fontId="5" fillId="0" borderId="0" xfId="0" applyFont="1" applyAlignment="1">
      <alignment horizontal="left" vertical="center" wrapText="1" indent="1"/>
    </xf>
    <xf numFmtId="0" fontId="58" fillId="0" borderId="0" xfId="4" applyFont="1" applyAlignment="1">
      <alignment horizontal="center" wrapText="1"/>
    </xf>
    <xf numFmtId="0" fontId="58" fillId="0" borderId="44" xfId="4" applyFont="1" applyBorder="1" applyAlignment="1">
      <alignment horizontal="left" vertical="center" wrapText="1" indent="1"/>
    </xf>
    <xf numFmtId="0" fontId="58" fillId="0" borderId="45" xfId="4" applyFont="1" applyBorder="1" applyAlignment="1">
      <alignment horizontal="left" vertical="center" wrapText="1" indent="1"/>
    </xf>
    <xf numFmtId="0" fontId="58" fillId="0" borderId="46" xfId="4" applyFont="1" applyBorder="1" applyAlignment="1">
      <alignment horizontal="left" vertical="center" wrapText="1" indent="1"/>
    </xf>
    <xf numFmtId="0" fontId="78" fillId="0" borderId="0" xfId="4" applyFont="1" applyAlignment="1">
      <alignment horizontal="left" vertical="center" wrapText="1"/>
    </xf>
    <xf numFmtId="0" fontId="46" fillId="0" borderId="0" xfId="4" applyFont="1" applyAlignment="1">
      <alignment vertical="center" wrapText="1"/>
    </xf>
    <xf numFmtId="0" fontId="58" fillId="0" borderId="37" xfId="4" applyFont="1" applyBorder="1" applyAlignment="1">
      <alignment horizontal="center" vertical="center" wrapText="1"/>
    </xf>
    <xf numFmtId="0" fontId="58" fillId="0" borderId="39" xfId="4" applyFont="1" applyBorder="1" applyAlignment="1">
      <alignment horizontal="center" vertical="center" wrapText="1"/>
    </xf>
    <xf numFmtId="0" fontId="13" fillId="0" borderId="0" xfId="4" applyAlignment="1">
      <alignment horizontal="left" vertical="top" wrapText="1"/>
    </xf>
    <xf numFmtId="0" fontId="13" fillId="0" borderId="0" xfId="4" applyAlignment="1">
      <alignment vertical="center"/>
    </xf>
    <xf numFmtId="0" fontId="13" fillId="0" borderId="0" xfId="4" applyAlignment="1">
      <alignment horizontal="left" vertical="center" wrapText="1"/>
    </xf>
    <xf numFmtId="0" fontId="13" fillId="0" borderId="0" xfId="4" applyAlignment="1">
      <alignment vertical="top"/>
    </xf>
    <xf numFmtId="0" fontId="85" fillId="0" borderId="0" xfId="4" applyFont="1" applyAlignment="1">
      <alignment vertical="center"/>
    </xf>
    <xf numFmtId="0" fontId="85" fillId="0" borderId="0" xfId="4" applyFont="1" applyAlignment="1">
      <alignment horizontal="left" vertical="center" wrapText="1"/>
    </xf>
    <xf numFmtId="0" fontId="85" fillId="0" borderId="0" xfId="4" applyFont="1"/>
    <xf numFmtId="0" fontId="85" fillId="0" borderId="0" xfId="4" applyFont="1" applyAlignment="1">
      <alignment horizontal="left" vertical="top" wrapText="1"/>
    </xf>
    <xf numFmtId="0" fontId="85" fillId="27" borderId="29" xfId="4" applyFont="1" applyFill="1" applyBorder="1" applyAlignment="1">
      <alignment vertical="center" wrapText="1"/>
    </xf>
    <xf numFmtId="0" fontId="85" fillId="27" borderId="0" xfId="4" applyFont="1" applyFill="1" applyAlignment="1">
      <alignment vertical="center" wrapText="1"/>
    </xf>
    <xf numFmtId="0" fontId="59" fillId="0" borderId="0" xfId="4" applyFont="1" applyAlignment="1">
      <alignment vertical="top"/>
    </xf>
    <xf numFmtId="0" fontId="59" fillId="0" borderId="0" xfId="4" applyFont="1" applyAlignment="1">
      <alignment horizontal="left" vertical="top" wrapText="1"/>
    </xf>
    <xf numFmtId="0" fontId="91" fillId="0" borderId="0" xfId="4" applyFont="1" applyAlignment="1">
      <alignment horizontal="center" vertical="center"/>
    </xf>
    <xf numFmtId="0" fontId="91" fillId="0" borderId="0" xfId="4" applyFont="1" applyAlignment="1">
      <alignment horizontal="center" vertical="center" wrapText="1"/>
    </xf>
    <xf numFmtId="0" fontId="13" fillId="0" borderId="0" xfId="4" applyAlignment="1">
      <alignment horizontal="left" vertical="center"/>
    </xf>
    <xf numFmtId="0" fontId="40" fillId="0" borderId="0" xfId="3" applyAlignment="1" applyProtection="1">
      <alignment horizontal="left" vertical="center"/>
    </xf>
    <xf numFmtId="0" fontId="3" fillId="0" borderId="29" xfId="4" applyFont="1" applyBorder="1" applyAlignment="1">
      <alignment horizontal="right" wrapText="1"/>
    </xf>
    <xf numFmtId="0" fontId="3" fillId="0" borderId="0" xfId="4" applyFont="1" applyAlignment="1" applyProtection="1">
      <alignment horizontal="left" wrapText="1"/>
      <protection locked="0"/>
    </xf>
    <xf numFmtId="0" fontId="3" fillId="0" borderId="0" xfId="4" applyFont="1" applyAlignment="1">
      <alignment horizontal="right" wrapText="1"/>
    </xf>
    <xf numFmtId="0" fontId="13" fillId="0" borderId="52" xfId="4" applyBorder="1" applyAlignment="1" applyProtection="1">
      <alignment horizontal="left" vertical="top" wrapText="1"/>
      <protection locked="0"/>
    </xf>
    <xf numFmtId="0" fontId="40" fillId="0" borderId="53" xfId="3" applyBorder="1" applyAlignment="1" applyProtection="1">
      <alignment horizontal="left" vertical="top" wrapText="1"/>
      <protection locked="0"/>
    </xf>
    <xf numFmtId="14" fontId="13" fillId="0" borderId="52" xfId="4" applyNumberFormat="1" applyBorder="1" applyAlignment="1" applyProtection="1">
      <alignment horizontal="left" vertical="top" wrapText="1"/>
      <protection locked="0"/>
    </xf>
    <xf numFmtId="14" fontId="13" fillId="0" borderId="30" xfId="4" applyNumberFormat="1" applyBorder="1" applyAlignment="1" applyProtection="1">
      <alignment horizontal="left" vertical="top" wrapText="1"/>
      <protection locked="0"/>
    </xf>
    <xf numFmtId="0" fontId="3" fillId="0" borderId="48" xfId="4" applyFont="1" applyBorder="1" applyAlignment="1">
      <alignment horizontal="right" wrapText="1"/>
    </xf>
    <xf numFmtId="0" fontId="3" fillId="0" borderId="25" xfId="4" applyFont="1" applyBorder="1" applyAlignment="1" applyProtection="1">
      <alignment horizontal="left" wrapText="1"/>
      <protection locked="0"/>
    </xf>
    <xf numFmtId="0" fontId="3" fillId="0" borderId="25" xfId="4" applyFont="1" applyBorder="1" applyAlignment="1">
      <alignment horizontal="right" wrapText="1"/>
    </xf>
    <xf numFmtId="0" fontId="13" fillId="0" borderId="49" xfId="4" applyBorder="1" applyAlignment="1" applyProtection="1">
      <alignment horizontal="left" vertical="top" wrapText="1"/>
      <protection locked="0"/>
    </xf>
    <xf numFmtId="0" fontId="3" fillId="0" borderId="29" xfId="4" applyFont="1" applyBorder="1" applyAlignment="1">
      <alignment wrapText="1"/>
    </xf>
    <xf numFmtId="0" fontId="3" fillId="0" borderId="0" xfId="4" applyFont="1" applyAlignment="1">
      <alignment wrapText="1"/>
    </xf>
    <xf numFmtId="0" fontId="13" fillId="0" borderId="0" xfId="4" applyAlignment="1">
      <alignment wrapText="1"/>
    </xf>
    <xf numFmtId="0" fontId="13" fillId="0" borderId="30" xfId="4" applyBorder="1" applyAlignment="1">
      <alignment horizontal="left" vertical="top" wrapText="1"/>
    </xf>
    <xf numFmtId="0" fontId="5" fillId="0" borderId="52" xfId="4" applyFont="1" applyBorder="1" applyAlignment="1" applyProtection="1">
      <alignment horizontal="left" vertical="center" wrapText="1"/>
      <protection locked="0"/>
    </xf>
    <xf numFmtId="0" fontId="49" fillId="0" borderId="0" xfId="4" applyFont="1" applyAlignment="1" applyProtection="1">
      <alignment horizontal="center" vertical="center" wrapText="1"/>
      <protection locked="0"/>
    </xf>
    <xf numFmtId="167" fontId="5" fillId="0" borderId="52" xfId="4" applyNumberFormat="1" applyFont="1" applyBorder="1" applyAlignment="1" applyProtection="1">
      <alignment horizontal="left" vertical="center" wrapText="1"/>
      <protection locked="0"/>
    </xf>
    <xf numFmtId="0" fontId="13" fillId="0" borderId="0" xfId="4" applyAlignment="1">
      <alignment horizontal="center" vertical="top" wrapText="1"/>
    </xf>
    <xf numFmtId="0" fontId="16" fillId="0" borderId="0" xfId="4" applyFont="1"/>
    <xf numFmtId="0" fontId="0" fillId="0" borderId="0" xfId="0" applyAlignment="1" applyProtection="1">
      <alignment horizontal="left" wrapText="1"/>
      <protection locked="0"/>
    </xf>
    <xf numFmtId="0" fontId="0" fillId="0" borderId="0" xfId="0" applyAlignment="1" applyProtection="1">
      <alignment horizontal="left" vertical="top" wrapText="1"/>
      <protection locked="0"/>
    </xf>
    <xf numFmtId="0" fontId="16" fillId="0" borderId="0" xfId="0" applyFont="1"/>
    <xf numFmtId="0" fontId="0" fillId="0" borderId="0" xfId="0" applyAlignment="1">
      <alignment vertical="top"/>
    </xf>
    <xf numFmtId="0" fontId="59" fillId="0" borderId="0" xfId="0" applyFont="1" applyAlignment="1">
      <alignment horizontal="left" vertical="top" wrapText="1"/>
    </xf>
    <xf numFmtId="0" fontId="59" fillId="0" borderId="0" xfId="0" applyFont="1" applyAlignment="1">
      <alignment vertical="top"/>
    </xf>
    <xf numFmtId="0" fontId="9" fillId="0" borderId="0" xfId="2" applyFill="1" applyBorder="1" applyAlignment="1" applyProtection="1"/>
    <xf numFmtId="0" fontId="5" fillId="0" borderId="0" xfId="0" applyFont="1" applyAlignment="1">
      <alignment horizontal="left" wrapText="1"/>
    </xf>
    <xf numFmtId="0" fontId="3" fillId="0" borderId="0" xfId="0" applyFont="1" applyAlignment="1">
      <alignment horizontal="right" wrapText="1"/>
    </xf>
    <xf numFmtId="0" fontId="3" fillId="0" borderId="0" xfId="0" applyFont="1" applyAlignment="1" applyProtection="1">
      <alignment horizontal="left" wrapText="1"/>
      <protection locked="0"/>
    </xf>
    <xf numFmtId="0" fontId="3" fillId="0" borderId="0" xfId="0" applyFont="1" applyAlignment="1" applyProtection="1">
      <alignment wrapText="1"/>
      <protection locked="0"/>
    </xf>
    <xf numFmtId="0" fontId="0" fillId="0" borderId="0" xfId="0" applyAlignment="1">
      <alignment horizontal="left" wrapText="1"/>
    </xf>
    <xf numFmtId="0" fontId="9" fillId="0" borderId="0" xfId="2" applyFill="1" applyBorder="1" applyAlignment="1" applyProtection="1">
      <alignment horizontal="left" vertical="top" wrapText="1"/>
      <protection locked="0"/>
    </xf>
    <xf numFmtId="14" fontId="0" fillId="0" borderId="0" xfId="0" applyNumberFormat="1" applyAlignment="1" applyProtection="1">
      <alignment horizontal="left" vertical="top" wrapText="1"/>
      <protection locked="0"/>
    </xf>
    <xf numFmtId="0" fontId="3" fillId="0" borderId="0" xfId="0" applyFont="1" applyAlignment="1">
      <alignment wrapText="1"/>
    </xf>
    <xf numFmtId="0" fontId="0" fillId="0" borderId="0" xfId="0" applyAlignment="1">
      <alignment wrapText="1"/>
    </xf>
    <xf numFmtId="0" fontId="49" fillId="0" borderId="0" xfId="0" applyFont="1" applyAlignment="1" applyProtection="1">
      <alignment horizontal="center" vertical="center" wrapText="1"/>
      <protection locked="0"/>
    </xf>
    <xf numFmtId="0" fontId="44" fillId="0" borderId="0" xfId="0" quotePrefix="1" applyFont="1" applyAlignment="1">
      <alignment horizontal="center"/>
    </xf>
    <xf numFmtId="0" fontId="3" fillId="0" borderId="0" xfId="4" applyFont="1" applyAlignment="1" applyProtection="1">
      <alignment horizontal="center" wrapText="1"/>
      <protection locked="0"/>
    </xf>
    <xf numFmtId="0" fontId="3" fillId="0" borderId="25" xfId="4" applyFont="1" applyBorder="1" applyAlignment="1" applyProtection="1">
      <alignment horizontal="center" wrapText="1"/>
      <protection locked="0"/>
    </xf>
    <xf numFmtId="0" fontId="0" fillId="0" borderId="0" xfId="0" applyAlignment="1" applyProtection="1">
      <alignment horizontal="center" wrapText="1"/>
      <protection locked="0"/>
    </xf>
    <xf numFmtId="0" fontId="5" fillId="0" borderId="0" xfId="0" applyFont="1" applyAlignment="1">
      <alignment horizontal="center" wrapText="1"/>
    </xf>
    <xf numFmtId="0" fontId="3" fillId="0" borderId="0" xfId="0" applyFont="1" applyAlignment="1" applyProtection="1">
      <alignment horizontal="center" wrapText="1"/>
      <protection locked="0"/>
    </xf>
    <xf numFmtId="1" fontId="3" fillId="27" borderId="3" xfId="0" applyNumberFormat="1" applyFont="1" applyFill="1" applyBorder="1" applyAlignment="1">
      <alignment horizontal="center"/>
    </xf>
    <xf numFmtId="1" fontId="3" fillId="27" borderId="0" xfId="0" applyNumberFormat="1" applyFont="1" applyFill="1" applyAlignment="1">
      <alignment horizontal="center"/>
    </xf>
    <xf numFmtId="164" fontId="44" fillId="27" borderId="3" xfId="0" applyNumberFormat="1" applyFont="1" applyFill="1" applyBorder="1" applyAlignment="1">
      <alignment horizontal="center"/>
    </xf>
    <xf numFmtId="0" fontId="3" fillId="0" borderId="41" xfId="0" applyFont="1" applyBorder="1" applyAlignment="1">
      <alignment horizontal="right" vertical="center" wrapText="1"/>
    </xf>
    <xf numFmtId="1" fontId="25" fillId="0" borderId="0" xfId="0" applyNumberFormat="1" applyFont="1" applyProtection="1">
      <protection hidden="1"/>
    </xf>
    <xf numFmtId="0" fontId="97" fillId="0" borderId="0" xfId="0" applyFont="1" applyAlignment="1">
      <alignment horizontal="right" vertical="top" wrapText="1"/>
    </xf>
    <xf numFmtId="1" fontId="98" fillId="0" borderId="0" xfId="0" applyNumberFormat="1" applyFont="1" applyAlignment="1" applyProtection="1">
      <alignment horizontal="center"/>
      <protection hidden="1"/>
    </xf>
    <xf numFmtId="1" fontId="99" fillId="0" borderId="0" xfId="0" applyNumberFormat="1" applyFont="1" applyAlignment="1" applyProtection="1">
      <alignment horizontal="center"/>
      <protection hidden="1"/>
    </xf>
    <xf numFmtId="0" fontId="98" fillId="0" borderId="0" xfId="0" applyFont="1" applyAlignment="1" applyProtection="1">
      <alignment horizontal="right"/>
      <protection hidden="1"/>
    </xf>
    <xf numFmtId="0" fontId="98" fillId="0" borderId="0" xfId="0" applyFont="1" applyProtection="1">
      <protection locked="0"/>
    </xf>
    <xf numFmtId="0" fontId="96" fillId="19" borderId="9" xfId="0" applyFont="1" applyFill="1" applyBorder="1" applyAlignment="1">
      <alignment horizontal="right" vertical="top" wrapText="1"/>
    </xf>
    <xf numFmtId="0" fontId="97" fillId="0" borderId="0" xfId="0" applyFont="1" applyAlignment="1" applyProtection="1">
      <alignment horizontal="right" vertical="top" wrapText="1"/>
      <protection locked="0"/>
    </xf>
    <xf numFmtId="0" fontId="96" fillId="19" borderId="10" xfId="0" applyFont="1" applyFill="1" applyBorder="1" applyAlignment="1">
      <alignment horizontal="right" vertical="center" wrapText="1"/>
    </xf>
    <xf numFmtId="0" fontId="96" fillId="19" borderId="10" xfId="0" applyFont="1" applyFill="1" applyBorder="1" applyAlignment="1">
      <alignment horizontal="right" vertical="top" wrapText="1"/>
    </xf>
    <xf numFmtId="0" fontId="96" fillId="0" borderId="10" xfId="0" applyFont="1" applyBorder="1" applyAlignment="1">
      <alignment horizontal="right" vertical="center" wrapText="1"/>
    </xf>
    <xf numFmtId="0" fontId="96" fillId="0" borderId="2" xfId="0" applyFont="1" applyBorder="1" applyAlignment="1">
      <alignment horizontal="right" vertical="center" wrapText="1"/>
    </xf>
    <xf numFmtId="0" fontId="102" fillId="0" borderId="2" xfId="0" applyFont="1" applyBorder="1" applyAlignment="1" applyProtection="1">
      <alignment horizontal="center" vertical="center" wrapText="1"/>
      <protection locked="0"/>
    </xf>
    <xf numFmtId="0" fontId="96" fillId="0" borderId="2" xfId="0" applyFont="1" applyBorder="1" applyAlignment="1">
      <alignment horizontal="right" vertical="top" wrapText="1"/>
    </xf>
    <xf numFmtId="0" fontId="101" fillId="0" borderId="2" xfId="0" applyFont="1" applyBorder="1" applyAlignment="1" applyProtection="1">
      <alignment horizontal="center" vertical="top" wrapText="1"/>
      <protection locked="0"/>
    </xf>
    <xf numFmtId="0" fontId="101" fillId="0" borderId="2" xfId="0" applyFont="1" applyBorder="1" applyAlignment="1">
      <alignment horizontal="center" vertical="top" wrapText="1"/>
    </xf>
    <xf numFmtId="0" fontId="101" fillId="0" borderId="11" xfId="0" applyFont="1" applyBorder="1" applyAlignment="1">
      <alignment horizontal="center" vertical="top" wrapText="1"/>
    </xf>
    <xf numFmtId="0" fontId="104" fillId="0" borderId="0" xfId="0" applyFont="1" applyAlignment="1">
      <alignment horizontal="center" vertical="center"/>
    </xf>
    <xf numFmtId="0" fontId="105" fillId="0" borderId="0" xfId="0" applyFont="1" applyAlignment="1">
      <alignment horizontal="center" vertical="center"/>
    </xf>
    <xf numFmtId="0" fontId="106" fillId="24" borderId="10" xfId="0" applyFont="1" applyFill="1" applyBorder="1" applyAlignment="1">
      <alignment horizontal="right" vertical="center" wrapText="1"/>
    </xf>
    <xf numFmtId="0" fontId="107" fillId="24" borderId="4" xfId="0" applyFont="1" applyFill="1" applyBorder="1" applyAlignment="1">
      <alignment vertical="center" wrapText="1"/>
    </xf>
    <xf numFmtId="1" fontId="55" fillId="21" borderId="0" xfId="0" applyNumberFormat="1" applyFont="1" applyFill="1" applyAlignment="1" applyProtection="1">
      <alignment horizontal="center"/>
      <protection hidden="1"/>
    </xf>
    <xf numFmtId="0" fontId="35" fillId="0" borderId="0" xfId="4" applyFont="1" applyAlignment="1">
      <alignment horizontal="center" vertical="center" wrapText="1"/>
    </xf>
    <xf numFmtId="0" fontId="36" fillId="0" borderId="0" xfId="4" applyFont="1" applyAlignment="1">
      <alignment horizontal="center" vertical="top" wrapText="1"/>
    </xf>
    <xf numFmtId="0" fontId="58" fillId="0" borderId="0" xfId="4" applyFont="1" applyAlignment="1">
      <alignment horizontal="center" vertical="center" wrapText="1"/>
    </xf>
    <xf numFmtId="0" fontId="98" fillId="0" borderId="4" xfId="0" applyFont="1" applyBorder="1" applyAlignment="1" applyProtection="1">
      <alignment horizontal="center"/>
      <protection locked="0"/>
    </xf>
    <xf numFmtId="0" fontId="100" fillId="19" borderId="4" xfId="0" applyFont="1" applyFill="1" applyBorder="1" applyAlignment="1" applyProtection="1">
      <alignment horizontal="center" vertical="center" wrapText="1"/>
      <protection locked="0"/>
    </xf>
    <xf numFmtId="0" fontId="109" fillId="0" borderId="0" xfId="0" applyFont="1" applyAlignment="1" applyProtection="1">
      <alignment horizontal="center" vertical="center"/>
      <protection hidden="1"/>
    </xf>
    <xf numFmtId="0" fontId="111" fillId="19" borderId="4" xfId="0" applyFont="1" applyFill="1" applyBorder="1" applyAlignment="1">
      <alignment vertical="center" wrapText="1"/>
    </xf>
    <xf numFmtId="0" fontId="106" fillId="24" borderId="10" xfId="0" applyFont="1" applyFill="1" applyBorder="1" applyAlignment="1">
      <alignment horizontal="center" vertical="center" wrapText="1"/>
    </xf>
    <xf numFmtId="0" fontId="106" fillId="24" borderId="2" xfId="0" applyFont="1" applyFill="1" applyBorder="1" applyAlignment="1">
      <alignment horizontal="center" vertical="center" wrapText="1"/>
    </xf>
    <xf numFmtId="0" fontId="106" fillId="24" borderId="11" xfId="0" applyFont="1" applyFill="1" applyBorder="1" applyAlignment="1">
      <alignment horizontal="center" vertical="center" wrapText="1"/>
    </xf>
    <xf numFmtId="0" fontId="96" fillId="19" borderId="10" xfId="0" applyFont="1" applyFill="1" applyBorder="1" applyAlignment="1">
      <alignment horizontal="right" vertical="center" wrapText="1"/>
    </xf>
    <xf numFmtId="0" fontId="96" fillId="19" borderId="2" xfId="0" applyFont="1" applyFill="1" applyBorder="1" applyAlignment="1">
      <alignment horizontal="right" vertical="center" wrapText="1"/>
    </xf>
    <xf numFmtId="0" fontId="112" fillId="19" borderId="10" xfId="0" applyFont="1" applyFill="1" applyBorder="1" applyAlignment="1" applyProtection="1">
      <alignment horizontal="center" vertical="center" wrapText="1"/>
      <protection locked="0"/>
    </xf>
    <xf numFmtId="0" fontId="112" fillId="19" borderId="11" xfId="0" applyFont="1" applyFill="1" applyBorder="1" applyAlignment="1" applyProtection="1">
      <alignment horizontal="center" vertical="center" wrapText="1"/>
      <protection locked="0"/>
    </xf>
    <xf numFmtId="0" fontId="101" fillId="19" borderId="2" xfId="0" applyFont="1" applyFill="1" applyBorder="1" applyAlignment="1" applyProtection="1">
      <alignment horizontal="center" vertical="top" wrapText="1"/>
      <protection locked="0"/>
    </xf>
    <xf numFmtId="0" fontId="101" fillId="19" borderId="11" xfId="0" applyFont="1" applyFill="1" applyBorder="1" applyAlignment="1" applyProtection="1">
      <alignment horizontal="center" vertical="top" wrapText="1"/>
      <protection locked="0"/>
    </xf>
    <xf numFmtId="0" fontId="101" fillId="19" borderId="10" xfId="0" applyFont="1" applyFill="1" applyBorder="1" applyAlignment="1">
      <alignment horizontal="center" vertical="top" wrapText="1"/>
    </xf>
    <xf numFmtId="0" fontId="101" fillId="19" borderId="11" xfId="0" applyFont="1" applyFill="1" applyBorder="1" applyAlignment="1">
      <alignment horizontal="center" vertical="top" wrapText="1"/>
    </xf>
    <xf numFmtId="0" fontId="96" fillId="19" borderId="10" xfId="0" applyFont="1" applyFill="1" applyBorder="1" applyAlignment="1">
      <alignment horizontal="right" vertical="top" wrapText="1"/>
    </xf>
    <xf numFmtId="0" fontId="96" fillId="19" borderId="2" xfId="0" applyFont="1" applyFill="1" applyBorder="1" applyAlignment="1">
      <alignment horizontal="right" vertical="top" wrapText="1"/>
    </xf>
    <xf numFmtId="0" fontId="112" fillId="19" borderId="9" xfId="0" applyFont="1" applyFill="1" applyBorder="1" applyAlignment="1" applyProtection="1">
      <alignment horizontal="center" vertical="center" wrapText="1"/>
      <protection locked="0"/>
    </xf>
    <xf numFmtId="0" fontId="112" fillId="19" borderId="12" xfId="0" applyFont="1" applyFill="1" applyBorder="1" applyAlignment="1" applyProtection="1">
      <alignment horizontal="center" vertical="center" wrapText="1"/>
      <protection locked="0"/>
    </xf>
    <xf numFmtId="0" fontId="101" fillId="19" borderId="10" xfId="0" applyFont="1" applyFill="1" applyBorder="1" applyAlignment="1" applyProtection="1">
      <alignment horizontal="center" vertical="top" wrapText="1"/>
      <protection locked="0"/>
    </xf>
    <xf numFmtId="0" fontId="96" fillId="19" borderId="11" xfId="0" applyFont="1" applyFill="1" applyBorder="1" applyAlignment="1">
      <alignment horizontal="right" vertical="top" wrapText="1"/>
    </xf>
    <xf numFmtId="0" fontId="101" fillId="19" borderId="9" xfId="0" applyFont="1" applyFill="1" applyBorder="1" applyAlignment="1" applyProtection="1">
      <alignment horizontal="center" vertical="top" wrapText="1"/>
      <protection locked="0"/>
    </xf>
    <xf numFmtId="0" fontId="101" fillId="19" borderId="12" xfId="0" applyFont="1" applyFill="1" applyBorder="1" applyAlignment="1" applyProtection="1">
      <alignment horizontal="center" vertical="top" wrapText="1"/>
      <protection locked="0"/>
    </xf>
    <xf numFmtId="0" fontId="96" fillId="19" borderId="11" xfId="0" applyFont="1" applyFill="1" applyBorder="1" applyAlignment="1">
      <alignment horizontal="right" vertical="center" wrapText="1"/>
    </xf>
    <xf numFmtId="0" fontId="96" fillId="19" borderId="10" xfId="0" applyFont="1" applyFill="1" applyBorder="1" applyAlignment="1">
      <alignment horizontal="center" vertical="center" wrapText="1"/>
    </xf>
    <xf numFmtId="0" fontId="96" fillId="19" borderId="2" xfId="0" applyFont="1" applyFill="1" applyBorder="1" applyAlignment="1">
      <alignment horizontal="center" vertical="center" wrapText="1"/>
    </xf>
    <xf numFmtId="0" fontId="96" fillId="19" borderId="11" xfId="0" applyFont="1" applyFill="1" applyBorder="1" applyAlignment="1">
      <alignment horizontal="center" vertical="center" wrapText="1"/>
    </xf>
    <xf numFmtId="0" fontId="101" fillId="19" borderId="1" xfId="0" applyFont="1" applyFill="1" applyBorder="1" applyAlignment="1" applyProtection="1">
      <alignment horizontal="center" vertical="top" wrapText="1"/>
      <protection locked="0"/>
    </xf>
    <xf numFmtId="0" fontId="43" fillId="0" borderId="2" xfId="0" applyFont="1" applyBorder="1" applyAlignment="1" applyProtection="1">
      <alignment horizontal="center" vertical="top" wrapText="1"/>
      <protection locked="0"/>
    </xf>
    <xf numFmtId="0" fontId="20" fillId="24" borderId="0" xfId="0" applyFont="1" applyFill="1" applyAlignment="1">
      <alignment horizontal="center"/>
    </xf>
    <xf numFmtId="0" fontId="52" fillId="0" borderId="10" xfId="0" applyFont="1" applyBorder="1" applyAlignment="1" applyProtection="1">
      <alignment horizontal="left" vertical="top" wrapText="1"/>
      <protection locked="0"/>
    </xf>
    <xf numFmtId="0" fontId="52" fillId="0" borderId="11" xfId="0" applyFont="1" applyBorder="1" applyAlignment="1" applyProtection="1">
      <alignment horizontal="left" vertical="top" wrapText="1"/>
      <protection locked="0"/>
    </xf>
    <xf numFmtId="0" fontId="22" fillId="24" borderId="10" xfId="0" applyFont="1" applyFill="1" applyBorder="1" applyAlignment="1">
      <alignment horizontal="right" vertical="top" wrapText="1"/>
    </xf>
    <xf numFmtId="0" fontId="22" fillId="24" borderId="11" xfId="0" applyFont="1" applyFill="1" applyBorder="1" applyAlignment="1">
      <alignment horizontal="right" vertical="top" wrapText="1"/>
    </xf>
    <xf numFmtId="0" fontId="52" fillId="0" borderId="10" xfId="0" applyFont="1" applyBorder="1" applyAlignment="1" applyProtection="1">
      <alignment vertical="center" wrapText="1"/>
      <protection locked="0"/>
    </xf>
    <xf numFmtId="0" fontId="52" fillId="0" borderId="11" xfId="0" applyFont="1" applyBorder="1" applyAlignment="1" applyProtection="1">
      <alignment vertical="center" wrapText="1"/>
      <protection locked="0"/>
    </xf>
    <xf numFmtId="0" fontId="52" fillId="0" borderId="10" xfId="0" applyFont="1" applyBorder="1" applyAlignment="1" applyProtection="1">
      <alignment horizontal="left" vertical="center" wrapText="1"/>
      <protection locked="0"/>
    </xf>
    <xf numFmtId="0" fontId="52" fillId="0" borderId="11" xfId="0" applyFont="1" applyBorder="1" applyAlignment="1" applyProtection="1">
      <alignment horizontal="left" vertical="center" wrapText="1"/>
      <protection locked="0"/>
    </xf>
    <xf numFmtId="0" fontId="52" fillId="14" borderId="10" xfId="0" applyFont="1" applyFill="1" applyBorder="1" applyAlignment="1" applyProtection="1">
      <alignment horizontal="left" vertical="top" wrapText="1"/>
      <protection locked="0"/>
    </xf>
    <xf numFmtId="0" fontId="52" fillId="14" borderId="2" xfId="0" applyFont="1" applyFill="1" applyBorder="1" applyAlignment="1" applyProtection="1">
      <alignment horizontal="left" vertical="top" wrapText="1"/>
      <protection locked="0"/>
    </xf>
    <xf numFmtId="0" fontId="52" fillId="14" borderId="11" xfId="0" applyFont="1" applyFill="1" applyBorder="1" applyAlignment="1" applyProtection="1">
      <alignment horizontal="left" vertical="top" wrapText="1"/>
      <protection locked="0"/>
    </xf>
    <xf numFmtId="0" fontId="52" fillId="0" borderId="2" xfId="0" applyFont="1" applyBorder="1" applyAlignment="1" applyProtection="1">
      <alignment horizontal="left" vertical="top" wrapText="1"/>
      <protection locked="0"/>
    </xf>
    <xf numFmtId="0" fontId="18" fillId="0" borderId="0" xfId="0" applyFont="1" applyAlignment="1">
      <alignment horizontal="right"/>
    </xf>
    <xf numFmtId="0" fontId="52" fillId="0" borderId="19" xfId="0" applyFont="1" applyBorder="1" applyAlignment="1" applyProtection="1">
      <alignment horizontal="left" vertical="top" wrapText="1"/>
      <protection locked="0"/>
    </xf>
    <xf numFmtId="0" fontId="52" fillId="0" borderId="20" xfId="0" applyFont="1" applyBorder="1" applyAlignment="1" applyProtection="1">
      <alignment horizontal="left" vertical="top" wrapText="1"/>
      <protection locked="0"/>
    </xf>
    <xf numFmtId="0" fontId="22" fillId="24" borderId="9" xfId="0" applyFont="1" applyFill="1" applyBorder="1" applyAlignment="1">
      <alignment horizontal="right" vertical="top" wrapText="1"/>
    </xf>
    <xf numFmtId="0" fontId="22" fillId="24" borderId="12" xfId="0" applyFont="1" applyFill="1" applyBorder="1" applyAlignment="1">
      <alignment horizontal="right" vertical="top" wrapText="1"/>
    </xf>
    <xf numFmtId="0" fontId="35" fillId="24" borderId="17" xfId="0" applyFont="1" applyFill="1" applyBorder="1" applyAlignment="1">
      <alignment horizontal="center" vertical="center"/>
    </xf>
    <xf numFmtId="0" fontId="28" fillId="24" borderId="17" xfId="0" applyFont="1" applyFill="1" applyBorder="1" applyAlignment="1">
      <alignment horizontal="center" vertical="center"/>
    </xf>
    <xf numFmtId="0" fontId="22" fillId="24" borderId="19" xfId="0" applyFont="1" applyFill="1" applyBorder="1" applyAlignment="1">
      <alignment horizontal="right" vertical="top" wrapText="1"/>
    </xf>
    <xf numFmtId="0" fontId="22" fillId="24" borderId="20" xfId="0" applyFont="1" applyFill="1" applyBorder="1" applyAlignment="1">
      <alignment horizontal="right" vertical="top" wrapText="1"/>
    </xf>
    <xf numFmtId="0" fontId="52" fillId="14" borderId="19" xfId="0" applyFont="1" applyFill="1" applyBorder="1" applyAlignment="1" applyProtection="1">
      <alignment horizontal="left" vertical="top" wrapText="1"/>
      <protection locked="0"/>
    </xf>
    <xf numFmtId="0" fontId="52" fillId="14" borderId="23" xfId="0" applyFont="1" applyFill="1" applyBorder="1" applyAlignment="1" applyProtection="1">
      <alignment horizontal="left" vertical="top" wrapText="1"/>
      <protection locked="0"/>
    </xf>
    <xf numFmtId="0" fontId="52" fillId="14" borderId="20" xfId="0" applyFont="1" applyFill="1" applyBorder="1" applyAlignment="1" applyProtection="1">
      <alignment horizontal="left" vertical="top" wrapText="1"/>
      <protection locked="0"/>
    </xf>
    <xf numFmtId="0" fontId="52" fillId="14" borderId="10" xfId="0" applyFont="1" applyFill="1" applyBorder="1" applyAlignment="1" applyProtection="1">
      <alignment horizontal="center" vertical="center" wrapText="1"/>
      <protection locked="0"/>
    </xf>
    <xf numFmtId="0" fontId="52" fillId="14" borderId="2" xfId="0" applyFont="1" applyFill="1" applyBorder="1" applyAlignment="1" applyProtection="1">
      <alignment horizontal="center" vertical="center" wrapText="1"/>
      <protection locked="0"/>
    </xf>
    <xf numFmtId="0" fontId="52" fillId="14" borderId="11" xfId="0" applyFont="1" applyFill="1" applyBorder="1" applyAlignment="1" applyProtection="1">
      <alignment horizontal="center" vertical="center" wrapText="1"/>
      <protection locked="0"/>
    </xf>
    <xf numFmtId="0" fontId="52" fillId="14" borderId="10" xfId="0" applyFont="1" applyFill="1" applyBorder="1" applyAlignment="1" applyProtection="1">
      <alignment horizontal="left" vertical="center" wrapText="1"/>
      <protection locked="0"/>
    </xf>
    <xf numFmtId="0" fontId="52" fillId="14" borderId="2" xfId="0" applyFont="1" applyFill="1" applyBorder="1" applyAlignment="1" applyProtection="1">
      <alignment horizontal="left" vertical="center" wrapText="1"/>
      <protection locked="0"/>
    </xf>
    <xf numFmtId="0" fontId="52" fillId="14" borderId="11" xfId="0" applyFont="1" applyFill="1" applyBorder="1" applyAlignment="1" applyProtection="1">
      <alignment horizontal="left" vertical="center" wrapText="1"/>
      <protection locked="0"/>
    </xf>
    <xf numFmtId="0" fontId="52" fillId="0" borderId="7" xfId="0" applyFont="1" applyBorder="1" applyAlignment="1" applyProtection="1">
      <alignment horizontal="left" vertical="top" wrapText="1"/>
      <protection locked="0"/>
    </xf>
    <xf numFmtId="0" fontId="52" fillId="0" borderId="13" xfId="0" applyFont="1" applyBorder="1" applyAlignment="1" applyProtection="1">
      <alignment horizontal="left" vertical="top" wrapText="1"/>
      <protection locked="0"/>
    </xf>
    <xf numFmtId="0" fontId="52" fillId="0" borderId="9" xfId="0" applyFont="1" applyBorder="1" applyAlignment="1" applyProtection="1">
      <alignment horizontal="left" vertical="top" wrapText="1"/>
      <protection locked="0"/>
    </xf>
    <xf numFmtId="0" fontId="52" fillId="0" borderId="12" xfId="0" applyFont="1" applyBorder="1" applyAlignment="1" applyProtection="1">
      <alignment horizontal="left" vertical="top" wrapText="1"/>
      <protection locked="0"/>
    </xf>
    <xf numFmtId="0" fontId="22" fillId="24" borderId="7" xfId="0" applyFont="1" applyFill="1" applyBorder="1" applyAlignment="1">
      <alignment horizontal="right" vertical="top" wrapText="1"/>
    </xf>
    <xf numFmtId="0" fontId="22" fillId="24" borderId="13" xfId="0" applyFont="1" applyFill="1" applyBorder="1" applyAlignment="1">
      <alignment horizontal="right" vertical="top" wrapText="1"/>
    </xf>
    <xf numFmtId="0" fontId="13" fillId="0" borderId="31" xfId="4" applyBorder="1" applyAlignment="1">
      <alignment horizontal="center" vertical="center" wrapText="1"/>
    </xf>
    <xf numFmtId="0" fontId="13" fillId="0" borderId="32" xfId="4" applyBorder="1" applyAlignment="1">
      <alignment horizontal="center" vertical="center" wrapText="1"/>
    </xf>
    <xf numFmtId="0" fontId="13" fillId="0" borderId="33" xfId="4" applyBorder="1" applyAlignment="1">
      <alignment horizontal="center" vertical="center" wrapText="1"/>
    </xf>
    <xf numFmtId="0" fontId="3" fillId="0" borderId="1" xfId="4" applyFont="1" applyBorder="1" applyAlignment="1" applyProtection="1">
      <alignment horizontal="left" wrapText="1"/>
      <protection locked="0"/>
    </xf>
    <xf numFmtId="0" fontId="82" fillId="23" borderId="50" xfId="4" applyFont="1" applyFill="1" applyBorder="1" applyAlignment="1">
      <alignment horizontal="center" vertical="center" wrapText="1"/>
    </xf>
    <xf numFmtId="0" fontId="82" fillId="23" borderId="24" xfId="4" applyFont="1" applyFill="1" applyBorder="1" applyAlignment="1">
      <alignment horizontal="center" vertical="center" wrapText="1"/>
    </xf>
    <xf numFmtId="0" fontId="82" fillId="23" borderId="51" xfId="4" applyFont="1" applyFill="1" applyBorder="1" applyAlignment="1">
      <alignment horizontal="center" vertical="center" wrapText="1"/>
    </xf>
    <xf numFmtId="0" fontId="85" fillId="0" borderId="29" xfId="4" applyFont="1" applyBorder="1" applyAlignment="1">
      <alignment horizontal="left" vertical="center" wrapText="1"/>
    </xf>
    <xf numFmtId="0" fontId="85" fillId="0" borderId="0" xfId="4" applyFont="1" applyAlignment="1">
      <alignment horizontal="left" vertical="center" wrapText="1"/>
    </xf>
    <xf numFmtId="0" fontId="85" fillId="0" borderId="30" xfId="4" applyFont="1" applyBorder="1" applyAlignment="1">
      <alignment horizontal="left" vertical="center" wrapText="1"/>
    </xf>
    <xf numFmtId="0" fontId="3" fillId="0" borderId="1" xfId="4" applyFont="1" applyBorder="1" applyAlignment="1" applyProtection="1">
      <alignment horizontal="left" vertical="center" wrapText="1"/>
      <protection locked="0"/>
    </xf>
    <xf numFmtId="0" fontId="86" fillId="0" borderId="1" xfId="4" applyFont="1" applyBorder="1" applyAlignment="1" applyProtection="1">
      <alignment horizontal="center" vertical="center" wrapText="1"/>
      <protection locked="0"/>
    </xf>
    <xf numFmtId="0" fontId="49" fillId="0" borderId="1" xfId="4" applyFont="1" applyBorder="1" applyAlignment="1" applyProtection="1">
      <alignment horizontal="center" vertical="center" wrapText="1"/>
      <protection locked="0"/>
    </xf>
    <xf numFmtId="0" fontId="13" fillId="0" borderId="47" xfId="4" applyBorder="1" applyAlignment="1" applyProtection="1">
      <alignment horizontal="center" wrapText="1"/>
      <protection locked="0"/>
    </xf>
    <xf numFmtId="0" fontId="82" fillId="23" borderId="26" xfId="4" applyFont="1" applyFill="1" applyBorder="1" applyAlignment="1">
      <alignment horizontal="center" vertical="top" wrapText="1"/>
    </xf>
    <xf numFmtId="0" fontId="82" fillId="23" borderId="27" xfId="4" applyFont="1" applyFill="1" applyBorder="1" applyAlignment="1">
      <alignment horizontal="center" vertical="top" wrapText="1"/>
    </xf>
    <xf numFmtId="0" fontId="82" fillId="23" borderId="28" xfId="4" applyFont="1" applyFill="1" applyBorder="1" applyAlignment="1">
      <alignment horizontal="center" vertical="top" wrapText="1"/>
    </xf>
    <xf numFmtId="0" fontId="83" fillId="0" borderId="29" xfId="4" applyFont="1" applyBorder="1" applyAlignment="1">
      <alignment vertical="center" wrapText="1"/>
    </xf>
    <xf numFmtId="0" fontId="83" fillId="0" borderId="0" xfId="4" applyFont="1" applyAlignment="1">
      <alignment vertical="center" wrapText="1"/>
    </xf>
    <xf numFmtId="0" fontId="83" fillId="0" borderId="30" xfId="4" applyFont="1" applyBorder="1" applyAlignment="1">
      <alignment vertical="center" wrapText="1"/>
    </xf>
    <xf numFmtId="0" fontId="83" fillId="0" borderId="31" xfId="4" applyFont="1" applyBorder="1" applyAlignment="1">
      <alignment vertical="center" wrapText="1"/>
    </xf>
    <xf numFmtId="0" fontId="83" fillId="0" borderId="32" xfId="4" applyFont="1" applyBorder="1" applyAlignment="1">
      <alignment vertical="center" wrapText="1"/>
    </xf>
    <xf numFmtId="0" fontId="83" fillId="0" borderId="33" xfId="4" applyFont="1" applyBorder="1" applyAlignment="1">
      <alignment vertical="center" wrapText="1"/>
    </xf>
    <xf numFmtId="0" fontId="13" fillId="0" borderId="0" xfId="4" applyAlignment="1">
      <alignment vertical="top" wrapText="1"/>
    </xf>
    <xf numFmtId="0" fontId="84" fillId="23" borderId="26" xfId="4" applyFont="1" applyFill="1" applyBorder="1" applyAlignment="1">
      <alignment horizontal="center" vertical="top" wrapText="1"/>
    </xf>
    <xf numFmtId="0" fontId="84" fillId="23" borderId="27" xfId="4" applyFont="1" applyFill="1" applyBorder="1" applyAlignment="1">
      <alignment horizontal="center" vertical="top" wrapText="1"/>
    </xf>
    <xf numFmtId="0" fontId="84" fillId="23" borderId="28" xfId="4" applyFont="1" applyFill="1" applyBorder="1" applyAlignment="1">
      <alignment horizontal="center" vertical="top" wrapText="1"/>
    </xf>
    <xf numFmtId="0" fontId="85" fillId="0" borderId="31" xfId="4" applyFont="1" applyBorder="1" applyAlignment="1">
      <alignment horizontal="left" vertical="top" wrapText="1"/>
    </xf>
    <xf numFmtId="0" fontId="85" fillId="0" borderId="32" xfId="4" applyFont="1" applyBorder="1" applyAlignment="1">
      <alignment horizontal="left" vertical="top" wrapText="1"/>
    </xf>
    <xf numFmtId="0" fontId="85" fillId="0" borderId="33" xfId="4" applyFont="1" applyBorder="1" applyAlignment="1">
      <alignment horizontal="left" vertical="top" wrapText="1"/>
    </xf>
    <xf numFmtId="0" fontId="85" fillId="0" borderId="29" xfId="4" applyFont="1" applyBorder="1" applyAlignment="1">
      <alignment vertical="top" wrapText="1"/>
    </xf>
    <xf numFmtId="0" fontId="85" fillId="0" borderId="0" xfId="4" applyFont="1" applyAlignment="1">
      <alignment vertical="top" wrapText="1"/>
    </xf>
    <xf numFmtId="0" fontId="85" fillId="0" borderId="30" xfId="4" applyFont="1" applyBorder="1" applyAlignment="1">
      <alignment vertical="top" wrapText="1"/>
    </xf>
    <xf numFmtId="0" fontId="85" fillId="0" borderId="31" xfId="4" applyFont="1" applyBorder="1" applyAlignment="1">
      <alignment vertical="top" wrapText="1"/>
    </xf>
    <xf numFmtId="0" fontId="85" fillId="0" borderId="32" xfId="4" applyFont="1" applyBorder="1" applyAlignment="1">
      <alignment vertical="top" wrapText="1"/>
    </xf>
    <xf numFmtId="0" fontId="85" fillId="0" borderId="33" xfId="4" applyFont="1" applyBorder="1" applyAlignment="1">
      <alignment vertical="top" wrapText="1"/>
    </xf>
    <xf numFmtId="0" fontId="84" fillId="23" borderId="26" xfId="4" applyFont="1" applyFill="1" applyBorder="1" applyAlignment="1">
      <alignment horizontal="center" vertical="center" wrapText="1"/>
    </xf>
    <xf numFmtId="0" fontId="84" fillId="23" borderId="27" xfId="4" applyFont="1" applyFill="1" applyBorder="1" applyAlignment="1">
      <alignment horizontal="center" vertical="center" wrapText="1"/>
    </xf>
    <xf numFmtId="0" fontId="84" fillId="23" borderId="28" xfId="4" applyFont="1" applyFill="1" applyBorder="1" applyAlignment="1">
      <alignment horizontal="center" vertical="center" wrapText="1"/>
    </xf>
    <xf numFmtId="0" fontId="83" fillId="27" borderId="31" xfId="4" applyFont="1" applyFill="1" applyBorder="1" applyAlignment="1">
      <alignment horizontal="right" vertical="center" wrapText="1"/>
    </xf>
    <xf numFmtId="0" fontId="83" fillId="27" borderId="32" xfId="4" applyFont="1" applyFill="1" applyBorder="1" applyAlignment="1">
      <alignment horizontal="right" vertical="center" wrapText="1"/>
    </xf>
    <xf numFmtId="0" fontId="88" fillId="27" borderId="32" xfId="4" applyFont="1" applyFill="1" applyBorder="1" applyAlignment="1">
      <alignment horizontal="left" vertical="center" wrapText="1"/>
    </xf>
    <xf numFmtId="0" fontId="89" fillId="27" borderId="32" xfId="4" applyFont="1" applyFill="1" applyBorder="1" applyAlignment="1">
      <alignment horizontal="left" vertical="center" wrapText="1"/>
    </xf>
    <xf numFmtId="0" fontId="89" fillId="27" borderId="33" xfId="4" applyFont="1" applyFill="1" applyBorder="1" applyAlignment="1">
      <alignment horizontal="left" vertical="center" wrapText="1"/>
    </xf>
    <xf numFmtId="0" fontId="13" fillId="0" borderId="47" xfId="4" applyBorder="1" applyAlignment="1">
      <alignment horizontal="center" vertical="top" wrapText="1"/>
    </xf>
    <xf numFmtId="0" fontId="90" fillId="0" borderId="31" xfId="4" applyFont="1" applyBorder="1" applyAlignment="1">
      <alignment horizontal="left" vertical="top" wrapText="1"/>
    </xf>
    <xf numFmtId="0" fontId="90" fillId="0" borderId="32" xfId="4" applyFont="1" applyBorder="1" applyAlignment="1">
      <alignment horizontal="left" vertical="top" wrapText="1"/>
    </xf>
    <xf numFmtId="0" fontId="90" fillId="0" borderId="33" xfId="4" applyFont="1" applyBorder="1" applyAlignment="1">
      <alignment horizontal="left" vertical="top" wrapText="1"/>
    </xf>
    <xf numFmtId="0" fontId="83" fillId="27" borderId="29" xfId="4" applyFont="1" applyFill="1" applyBorder="1" applyAlignment="1">
      <alignment horizontal="right" vertical="center" wrapText="1"/>
    </xf>
    <xf numFmtId="0" fontId="83" fillId="27" borderId="0" xfId="4" applyFont="1" applyFill="1" applyAlignment="1">
      <alignment horizontal="right" vertical="center" wrapText="1"/>
    </xf>
    <xf numFmtId="0" fontId="31" fillId="27" borderId="0" xfId="4" applyFont="1" applyFill="1" applyAlignment="1">
      <alignment horizontal="left" vertical="center" wrapText="1"/>
    </xf>
    <xf numFmtId="0" fontId="31" fillId="27" borderId="30" xfId="4" applyFont="1" applyFill="1" applyBorder="1" applyAlignment="1">
      <alignment horizontal="left" vertical="center" wrapText="1"/>
    </xf>
    <xf numFmtId="0" fontId="3" fillId="0" borderId="8" xfId="4" applyFont="1" applyBorder="1" applyAlignment="1" applyProtection="1">
      <alignment horizontal="left" wrapText="1"/>
      <protection locked="0"/>
    </xf>
    <xf numFmtId="0" fontId="83" fillId="27" borderId="29" xfId="4" applyFont="1" applyFill="1" applyBorder="1" applyAlignment="1">
      <alignment horizontal="left" vertical="center" wrapText="1"/>
    </xf>
    <xf numFmtId="0" fontId="83" fillId="27" borderId="0" xfId="4" applyFont="1" applyFill="1" applyAlignment="1">
      <alignment horizontal="left" vertical="center" wrapText="1"/>
    </xf>
    <xf numFmtId="0" fontId="83" fillId="27" borderId="30" xfId="4" applyFont="1" applyFill="1" applyBorder="1" applyAlignment="1">
      <alignment horizontal="left" vertical="center" wrapText="1"/>
    </xf>
    <xf numFmtId="0" fontId="5" fillId="0" borderId="48" xfId="4" applyFont="1" applyBorder="1" applyAlignment="1">
      <alignment horizontal="center" wrapText="1"/>
    </xf>
    <xf numFmtId="0" fontId="5" fillId="0" borderId="25" xfId="4" applyFont="1" applyBorder="1" applyAlignment="1">
      <alignment horizontal="center" wrapText="1"/>
    </xf>
    <xf numFmtId="0" fontId="5" fillId="0" borderId="49" xfId="4" applyFont="1" applyBorder="1" applyAlignment="1">
      <alignment horizontal="center" wrapText="1"/>
    </xf>
    <xf numFmtId="0" fontId="85" fillId="0" borderId="31" xfId="4" applyFont="1" applyBorder="1" applyAlignment="1">
      <alignment vertical="center" wrapText="1"/>
    </xf>
    <xf numFmtId="0" fontId="85" fillId="0" borderId="32" xfId="4" applyFont="1" applyBorder="1" applyAlignment="1">
      <alignment vertical="center" wrapText="1"/>
    </xf>
    <xf numFmtId="0" fontId="85" fillId="0" borderId="33" xfId="4" applyFont="1" applyBorder="1" applyAlignment="1">
      <alignment vertical="center" wrapText="1"/>
    </xf>
    <xf numFmtId="0" fontId="87" fillId="27" borderId="0" xfId="4" applyFont="1" applyFill="1" applyAlignment="1">
      <alignment horizontal="left" vertical="center" wrapText="1"/>
    </xf>
    <xf numFmtId="0" fontId="87" fillId="27" borderId="30" xfId="4" applyFont="1" applyFill="1" applyBorder="1" applyAlignment="1">
      <alignment horizontal="left" vertical="center" wrapText="1"/>
    </xf>
    <xf numFmtId="0" fontId="82" fillId="23" borderId="26" xfId="4" applyFont="1" applyFill="1" applyBorder="1" applyAlignment="1">
      <alignment horizontal="center" vertical="center" wrapText="1"/>
    </xf>
    <xf numFmtId="0" fontId="82" fillId="23" borderId="27" xfId="4" applyFont="1" applyFill="1" applyBorder="1" applyAlignment="1">
      <alignment horizontal="center" vertical="center" wrapText="1"/>
    </xf>
    <xf numFmtId="0" fontId="82" fillId="23" borderId="28" xfId="4" applyFont="1" applyFill="1" applyBorder="1" applyAlignment="1">
      <alignment horizontal="center" vertical="center" wrapText="1"/>
    </xf>
    <xf numFmtId="0" fontId="3" fillId="27" borderId="29" xfId="4" applyFont="1" applyFill="1" applyBorder="1" applyAlignment="1">
      <alignment horizontal="center" vertical="center" wrapText="1"/>
    </xf>
    <xf numFmtId="0" fontId="3" fillId="27" borderId="0" xfId="4" applyFont="1" applyFill="1" applyAlignment="1">
      <alignment horizontal="center" vertical="center" wrapText="1"/>
    </xf>
    <xf numFmtId="0" fontId="3" fillId="27" borderId="30" xfId="4" applyFont="1" applyFill="1" applyBorder="1" applyAlignment="1">
      <alignment horizontal="center" vertical="center" wrapText="1"/>
    </xf>
    <xf numFmtId="0" fontId="49" fillId="0" borderId="0" xfId="0" applyFont="1" applyAlignment="1" applyProtection="1">
      <alignment horizontal="center" vertical="center" wrapText="1"/>
      <protection locked="0"/>
    </xf>
    <xf numFmtId="0" fontId="22" fillId="0" borderId="0" xfId="0" applyFont="1" applyAlignment="1">
      <alignment horizontal="left" vertical="top" wrapText="1"/>
    </xf>
    <xf numFmtId="0" fontId="3" fillId="0" borderId="0" xfId="0" applyFont="1" applyAlignment="1" applyProtection="1">
      <alignment horizontal="left" wrapText="1"/>
      <protection locked="0"/>
    </xf>
    <xf numFmtId="0" fontId="29" fillId="0" borderId="0" xfId="0" applyFont="1" applyAlignment="1">
      <alignment horizontal="left" vertical="top" wrapText="1"/>
    </xf>
    <xf numFmtId="0" fontId="5" fillId="0" borderId="0" xfId="0" applyFont="1" applyAlignment="1">
      <alignment horizontal="left" vertical="top" wrapText="1"/>
    </xf>
    <xf numFmtId="0" fontId="22" fillId="0" borderId="0" xfId="0" applyFont="1" applyAlignment="1">
      <alignment horizontal="left" wrapText="1"/>
    </xf>
    <xf numFmtId="0" fontId="5" fillId="0" borderId="0" xfId="0" applyFont="1" applyAlignment="1">
      <alignment horizontal="left" wrapText="1"/>
    </xf>
    <xf numFmtId="0" fontId="66" fillId="23" borderId="0" xfId="0" applyFont="1" applyFill="1" applyAlignment="1">
      <alignment horizontal="center" vertical="top" wrapText="1"/>
    </xf>
    <xf numFmtId="0" fontId="30" fillId="23" borderId="0" xfId="0" applyFont="1" applyFill="1" applyAlignment="1">
      <alignment horizontal="center" vertical="top" wrapText="1"/>
    </xf>
    <xf numFmtId="0" fontId="29" fillId="0" borderId="0" xfId="0" applyFont="1" applyAlignment="1">
      <alignment vertical="top" wrapText="1"/>
    </xf>
    <xf numFmtId="0" fontId="3" fillId="0" borderId="0" xfId="0" applyFont="1" applyAlignment="1">
      <alignment horizontal="right"/>
    </xf>
    <xf numFmtId="0" fontId="24" fillId="0" borderId="0" xfId="0" applyFont="1" applyAlignment="1">
      <alignment horizontal="center" vertical="center" wrapText="1"/>
    </xf>
    <xf numFmtId="0" fontId="5" fillId="0" borderId="0" xfId="0" applyFont="1" applyAlignment="1">
      <alignment vertical="top" wrapText="1"/>
    </xf>
    <xf numFmtId="0" fontId="2" fillId="0" borderId="0" xfId="0" applyFont="1" applyAlignment="1">
      <alignment horizontal="center"/>
    </xf>
    <xf numFmtId="0" fontId="24" fillId="0" borderId="0" xfId="0" applyFont="1" applyAlignment="1">
      <alignment horizontal="center" vertical="top" wrapText="1"/>
    </xf>
    <xf numFmtId="0" fontId="8" fillId="0" borderId="8" xfId="0" applyFont="1" applyBorder="1" applyAlignment="1">
      <alignment vertical="top" wrapText="1"/>
    </xf>
    <xf numFmtId="0" fontId="14" fillId="0" borderId="8" xfId="0" applyFont="1" applyBorder="1" applyAlignment="1">
      <alignment vertical="top" wrapText="1"/>
    </xf>
    <xf numFmtId="0" fontId="8" fillId="0" borderId="1" xfId="0" applyFont="1" applyBorder="1" applyAlignment="1">
      <alignment vertical="top" wrapText="1"/>
    </xf>
    <xf numFmtId="0" fontId="14" fillId="0" borderId="1" xfId="0" applyFont="1" applyBorder="1" applyAlignment="1">
      <alignment vertical="top" wrapText="1"/>
    </xf>
    <xf numFmtId="0" fontId="8" fillId="0" borderId="8" xfId="0" applyFont="1" applyBorder="1" applyAlignment="1">
      <alignment horizontal="left" vertical="top" wrapText="1"/>
    </xf>
    <xf numFmtId="0" fontId="8" fillId="0" borderId="13" xfId="0" applyFont="1" applyBorder="1" applyAlignment="1">
      <alignment horizontal="left" vertical="top" wrapText="1"/>
    </xf>
    <xf numFmtId="0" fontId="8" fillId="0" borderId="1" xfId="0" applyFont="1" applyBorder="1" applyAlignment="1">
      <alignment horizontal="left" vertical="top" wrapText="1"/>
    </xf>
    <xf numFmtId="0" fontId="8" fillId="0" borderId="12" xfId="0" applyFont="1" applyBorder="1" applyAlignment="1">
      <alignment horizontal="left" vertical="top" wrapText="1"/>
    </xf>
    <xf numFmtId="0" fontId="3" fillId="0" borderId="8" xfId="0" applyFont="1" applyBorder="1" applyAlignment="1">
      <alignment horizontal="left" vertical="top" wrapText="1"/>
    </xf>
    <xf numFmtId="0" fontId="3" fillId="0" borderId="1" xfId="0" applyFont="1" applyBorder="1" applyAlignment="1">
      <alignment horizontal="left" vertical="top" wrapText="1"/>
    </xf>
    <xf numFmtId="0" fontId="64" fillId="0" borderId="0" xfId="0" applyFont="1" applyAlignment="1">
      <alignment horizontal="center" vertical="top" wrapText="1"/>
    </xf>
    <xf numFmtId="0" fontId="59" fillId="0" borderId="0" xfId="0" applyFont="1" applyAlignment="1">
      <alignment horizontal="left" vertical="top" wrapText="1"/>
    </xf>
    <xf numFmtId="0" fontId="61" fillId="0" borderId="0" xfId="0" applyFont="1" applyAlignment="1">
      <alignment horizontal="center" vertical="center" wrapText="1"/>
    </xf>
    <xf numFmtId="0" fontId="38" fillId="0" borderId="0" xfId="0" applyFont="1" applyAlignment="1">
      <alignment horizontal="center" vertical="top" wrapText="1"/>
    </xf>
    <xf numFmtId="0" fontId="85" fillId="0" borderId="31" xfId="4" applyFont="1" applyBorder="1" applyAlignment="1">
      <alignment horizontal="left" vertical="center" wrapText="1"/>
    </xf>
    <xf numFmtId="0" fontId="85" fillId="0" borderId="32" xfId="4" applyFont="1" applyBorder="1" applyAlignment="1">
      <alignment horizontal="left" vertical="center" wrapText="1"/>
    </xf>
    <xf numFmtId="0" fontId="85" fillId="0" borderId="33" xfId="4" applyFont="1" applyBorder="1" applyAlignment="1">
      <alignment horizontal="left" vertical="center" wrapText="1"/>
    </xf>
    <xf numFmtId="0" fontId="13" fillId="0" borderId="0" xfId="4" applyAlignment="1">
      <alignment horizontal="center" vertical="top" wrapText="1"/>
    </xf>
    <xf numFmtId="0" fontId="59" fillId="0" borderId="0" xfId="5" applyFont="1" applyAlignment="1">
      <alignment horizontal="left" vertical="center" wrapText="1"/>
    </xf>
    <xf numFmtId="0" fontId="69" fillId="22" borderId="0" xfId="5" applyFont="1" applyFill="1" applyAlignment="1">
      <alignment horizontal="right" vertical="center"/>
    </xf>
    <xf numFmtId="0" fontId="68" fillId="22" borderId="0" xfId="5" applyFont="1" applyFill="1" applyAlignment="1">
      <alignment horizontal="center" vertical="center"/>
    </xf>
    <xf numFmtId="0" fontId="51" fillId="0" borderId="21" xfId="5" applyBorder="1" applyAlignment="1">
      <alignment horizontal="center" vertical="center" wrapText="1"/>
    </xf>
    <xf numFmtId="0" fontId="51" fillId="0" borderId="22" xfId="5" applyBorder="1" applyAlignment="1">
      <alignment horizontal="center" vertical="center" wrapText="1"/>
    </xf>
    <xf numFmtId="0" fontId="94" fillId="0" borderId="0" xfId="5" applyFont="1" applyAlignment="1">
      <alignment horizontal="left" vertical="center" wrapText="1"/>
    </xf>
    <xf numFmtId="0" fontId="2" fillId="0" borderId="0" xfId="5" applyFont="1" applyAlignment="1">
      <alignment horizontal="left" vertical="center" wrapText="1"/>
    </xf>
    <xf numFmtId="0" fontId="35" fillId="23" borderId="0" xfId="0" applyFont="1" applyFill="1" applyAlignment="1">
      <alignment horizontal="center" vertical="center" wrapText="1"/>
    </xf>
    <xf numFmtId="0" fontId="5" fillId="0" borderId="0" xfId="4" applyFont="1" applyAlignment="1">
      <alignment horizontal="left" vertical="top" wrapText="1" indent="2"/>
    </xf>
    <xf numFmtId="0" fontId="5" fillId="0" borderId="0" xfId="4" applyFont="1" applyAlignment="1">
      <alignment horizontal="center" vertical="center" wrapText="1"/>
    </xf>
    <xf numFmtId="0" fontId="58" fillId="0" borderId="36" xfId="4" applyFont="1" applyBorder="1" applyAlignment="1">
      <alignment horizontal="center" vertical="center" wrapText="1"/>
    </xf>
    <xf numFmtId="0" fontId="58" fillId="0" borderId="39" xfId="4" applyFont="1" applyBorder="1" applyAlignment="1">
      <alignment horizontal="center" vertical="center" wrapText="1"/>
    </xf>
    <xf numFmtId="0" fontId="58" fillId="0" borderId="0" xfId="4" applyFont="1" applyAlignment="1">
      <alignment horizontal="center" wrapText="1"/>
    </xf>
    <xf numFmtId="0" fontId="35" fillId="23" borderId="0" xfId="0" applyFont="1" applyFill="1" applyAlignment="1">
      <alignment horizontal="center" vertical="top" wrapText="1"/>
    </xf>
    <xf numFmtId="0" fontId="5" fillId="0" borderId="0" xfId="0" applyFont="1" applyAlignment="1">
      <alignment horizontal="center" vertical="top" wrapText="1"/>
    </xf>
    <xf numFmtId="0" fontId="5" fillId="0" borderId="41" xfId="0" applyFont="1" applyBorder="1" applyAlignment="1" applyProtection="1">
      <alignment horizontal="left" vertical="center" wrapText="1"/>
      <protection locked="0"/>
    </xf>
    <xf numFmtId="0" fontId="5" fillId="0" borderId="41" xfId="0" applyFont="1" applyBorder="1" applyAlignment="1" applyProtection="1">
      <alignment horizontal="center" vertical="center" wrapText="1"/>
      <protection locked="0"/>
    </xf>
    <xf numFmtId="0" fontId="38" fillId="23" borderId="0" xfId="0" applyFont="1" applyFill="1" applyAlignment="1">
      <alignment horizontal="center" vertical="center" wrapText="1"/>
    </xf>
    <xf numFmtId="0" fontId="5" fillId="0" borderId="0" xfId="4" applyFont="1" applyAlignment="1">
      <alignment horizontal="left" vertical="top" wrapText="1" indent="4"/>
    </xf>
    <xf numFmtId="0" fontId="79" fillId="23" borderId="0" xfId="0" applyFont="1" applyFill="1" applyAlignment="1">
      <alignment horizontal="center" vertical="center" wrapText="1"/>
    </xf>
    <xf numFmtId="0" fontId="57" fillId="0" borderId="35" xfId="4" applyFont="1" applyBorder="1" applyAlignment="1">
      <alignment horizontal="left" vertical="top" wrapText="1"/>
    </xf>
    <xf numFmtId="0" fontId="35" fillId="23" borderId="35" xfId="4" applyFont="1" applyFill="1" applyBorder="1" applyAlignment="1">
      <alignment horizontal="left" vertical="top" wrapText="1"/>
    </xf>
    <xf numFmtId="0" fontId="57" fillId="0" borderId="35" xfId="4" applyFont="1" applyBorder="1" applyAlignment="1">
      <alignment horizontal="left" vertical="center" wrapText="1"/>
    </xf>
    <xf numFmtId="0" fontId="58" fillId="0" borderId="36" xfId="4" applyFont="1" applyBorder="1" applyAlignment="1">
      <alignment horizontal="center" wrapText="1"/>
    </xf>
    <xf numFmtId="0" fontId="58" fillId="0" borderId="39" xfId="4" applyFont="1" applyBorder="1" applyAlignment="1">
      <alignment horizontal="center" wrapText="1"/>
    </xf>
    <xf numFmtId="0" fontId="43" fillId="0" borderId="0" xfId="0" applyFont="1" applyAlignment="1">
      <alignment horizontal="center" vertical="top" wrapText="1"/>
    </xf>
    <xf numFmtId="0" fontId="5" fillId="0" borderId="0" xfId="0" applyFont="1" applyAlignment="1">
      <alignment horizontal="center" vertical="center" wrapText="1"/>
    </xf>
    <xf numFmtId="0" fontId="81" fillId="0" borderId="0" xfId="2" applyFont="1" applyAlignment="1" applyProtection="1">
      <alignment horizontal="left" vertical="center" wrapText="1"/>
    </xf>
    <xf numFmtId="0" fontId="74" fillId="25" borderId="0" xfId="7" applyFont="1" applyFill="1" applyAlignment="1">
      <alignment horizontal="center" vertical="center" wrapText="1"/>
    </xf>
    <xf numFmtId="0" fontId="50" fillId="0" borderId="34" xfId="0" applyFont="1" applyBorder="1" applyAlignment="1">
      <alignment horizontal="right" vertical="top" wrapText="1"/>
    </xf>
    <xf numFmtId="0" fontId="50" fillId="0" borderId="0" xfId="0" applyFont="1" applyAlignment="1">
      <alignment horizontal="right" vertical="top" wrapText="1"/>
    </xf>
    <xf numFmtId="0" fontId="9" fillId="0" borderId="0" xfId="2" applyFill="1" applyBorder="1" applyAlignment="1" applyProtection="1">
      <alignment horizontal="center" vertical="top" wrapText="1"/>
    </xf>
    <xf numFmtId="0" fontId="48" fillId="0" borderId="0" xfId="0" applyFont="1" applyAlignment="1">
      <alignment horizontal="center" vertical="top" wrapText="1"/>
    </xf>
    <xf numFmtId="0" fontId="5" fillId="0" borderId="34" xfId="7" applyFont="1" applyBorder="1" applyAlignment="1">
      <alignment horizontal="left" vertical="center" wrapText="1" indent="2"/>
    </xf>
    <xf numFmtId="0" fontId="5" fillId="0" borderId="0" xfId="7" applyFont="1" applyAlignment="1">
      <alignment horizontal="left" vertical="center" wrapText="1" indent="2"/>
    </xf>
    <xf numFmtId="0" fontId="38" fillId="23" borderId="34" xfId="0" applyFont="1" applyFill="1" applyBorder="1" applyAlignment="1">
      <alignment horizontal="center" vertical="center" wrapText="1"/>
    </xf>
    <xf numFmtId="0" fontId="5" fillId="0" borderId="34" xfId="0" applyFont="1" applyBorder="1" applyAlignment="1">
      <alignment horizontal="left" vertical="top" wrapText="1" indent="2"/>
    </xf>
    <xf numFmtId="0" fontId="5" fillId="0" borderId="0" xfId="0" applyFont="1" applyAlignment="1">
      <alignment horizontal="left" vertical="top" wrapText="1" indent="2"/>
    </xf>
    <xf numFmtId="0" fontId="58" fillId="0" borderId="0" xfId="4" applyFont="1" applyAlignment="1">
      <alignment horizontal="center" vertical="center" wrapText="1"/>
    </xf>
  </cellXfs>
  <cellStyles count="8">
    <cellStyle name="Excel Built-in Normal" xfId="6" xr:uid="{00000000-0005-0000-0000-000000000000}"/>
    <cellStyle name="Good" xfId="1" builtinId="26"/>
    <cellStyle name="Hyperlink" xfId="2" builtinId="8"/>
    <cellStyle name="Hyperlink 2" xfId="3" xr:uid="{00000000-0005-0000-0000-000003000000}"/>
    <cellStyle name="Normal" xfId="0" builtinId="0"/>
    <cellStyle name="Normal 2" xfId="4" xr:uid="{00000000-0005-0000-0000-000005000000}"/>
    <cellStyle name="Normal 3" xfId="5" xr:uid="{00000000-0005-0000-0000-000006000000}"/>
    <cellStyle name="Normal 4" xfId="7" xr:uid="{00000000-0005-0000-0000-000007000000}"/>
  </cellStyles>
  <dxfs count="2">
    <dxf>
      <font>
        <color theme="0"/>
      </font>
      <fill>
        <patternFill>
          <bgColor rgb="FFFF5050"/>
        </patternFill>
      </fill>
    </dxf>
    <dxf>
      <font>
        <strike val="0"/>
        <color theme="9" tint="0.79998168889431442"/>
      </font>
    </dxf>
  </dxfs>
  <tableStyles count="0" defaultTableStyle="TableStyleMedium9" defaultPivotStyle="PivotStyleLight16"/>
  <colors>
    <mruColors>
      <color rgb="FFFFFFCC"/>
      <color rgb="FFFFFF99"/>
      <color rgb="FFA88FCD"/>
      <color rgb="FF1234F6"/>
      <color rgb="FFFF7C80"/>
      <color rgb="FFFF6600"/>
      <color rgb="FF72AF2F"/>
      <color rgb="FF2C7E2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152400</xdr:colOff>
          <xdr:row>86</xdr:row>
          <xdr:rowOff>57150</xdr:rowOff>
        </xdr:from>
        <xdr:to>
          <xdr:col>0</xdr:col>
          <xdr:colOff>676275</xdr:colOff>
          <xdr:row>87</xdr:row>
          <xdr:rowOff>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4</xdr:colOff>
      <xdr:row>0</xdr:row>
      <xdr:rowOff>3181</xdr:rowOff>
    </xdr:from>
    <xdr:to>
      <xdr:col>1</xdr:col>
      <xdr:colOff>777194</xdr:colOff>
      <xdr:row>3</xdr:row>
      <xdr:rowOff>403988</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 y="3181"/>
          <a:ext cx="1361390" cy="1340607"/>
        </a:xfrm>
        <a:prstGeom prst="rect">
          <a:avLst/>
        </a:prstGeom>
      </xdr:spPr>
    </xdr:pic>
    <xdr:clientData/>
  </xdr:twoCellAnchor>
  <xdr:twoCellAnchor editAs="oneCell">
    <xdr:from>
      <xdr:col>5</xdr:col>
      <xdr:colOff>2457450</xdr:colOff>
      <xdr:row>0</xdr:row>
      <xdr:rowOff>3175</xdr:rowOff>
    </xdr:from>
    <xdr:to>
      <xdr:col>6</xdr:col>
      <xdr:colOff>567640</xdr:colOff>
      <xdr:row>3</xdr:row>
      <xdr:rowOff>416682</xdr:rowOff>
    </xdr:to>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890250" y="3175"/>
          <a:ext cx="1361390" cy="134695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CCFFCC">
            <a:alpha val="89999"/>
          </a:srgbClr>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CCFFCC">
            <a:alpha val="89999"/>
          </a:srgbClr>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bsga.org/" TargetMode="External"/><Relationship Id="rId1" Type="http://schemas.openxmlformats.org/officeDocument/2006/relationships/hyperlink" Target="https://bsga.org/events-rules/competition-rules/" TargetMode="Externa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tint="-0.249977111117893"/>
    <pageSetUpPr fitToPage="1"/>
  </sheetPr>
  <dimension ref="A1:O154"/>
  <sheetViews>
    <sheetView tabSelected="1" zoomScaleNormal="100" workbookViewId="0">
      <selection activeCell="C4" sqref="C4:D4"/>
    </sheetView>
  </sheetViews>
  <sheetFormatPr defaultColWidth="9.140625" defaultRowHeight="12.75"/>
  <cols>
    <col min="1" max="1" width="4.85546875" style="5" bestFit="1" customWidth="1"/>
    <col min="2" max="2" width="8" style="5" customWidth="1"/>
    <col min="3" max="3" width="31.28515625" style="2" customWidth="1"/>
    <col min="4" max="4" width="33.42578125" style="2" customWidth="1"/>
    <col min="5" max="5" width="20.28515625" style="5" customWidth="1"/>
    <col min="6" max="6" width="6.42578125" style="5" customWidth="1"/>
    <col min="7" max="7" width="28.140625" style="2" customWidth="1"/>
    <col min="8" max="8" width="13" style="3" bestFit="1" customWidth="1"/>
    <col min="9" max="9" width="9" style="5" customWidth="1"/>
    <col min="10" max="10" width="0.7109375" style="3" hidden="1" customWidth="1"/>
    <col min="11" max="11" width="0.28515625" style="50" hidden="1" customWidth="1"/>
    <col min="12" max="12" width="7" style="50" customWidth="1"/>
    <col min="13" max="13" width="11.7109375" style="50" hidden="1" customWidth="1"/>
    <col min="14" max="14" width="12.5703125" style="18" customWidth="1"/>
    <col min="15" max="15" width="18.42578125" style="178" customWidth="1"/>
    <col min="16" max="16384" width="9.140625" style="2"/>
  </cols>
  <sheetData>
    <row r="1" spans="1:15" ht="18">
      <c r="C1" s="49" t="s">
        <v>40</v>
      </c>
      <c r="D1" s="80" t="s">
        <v>101</v>
      </c>
      <c r="E1" s="311"/>
      <c r="G1" s="312">
        <f>COUNTA(C35:C201)</f>
        <v>0</v>
      </c>
      <c r="H1" s="361" t="s">
        <v>336</v>
      </c>
      <c r="I1" s="361"/>
      <c r="N1" s="321" t="s">
        <v>328</v>
      </c>
    </row>
    <row r="2" spans="1:15" ht="23.25">
      <c r="A2" s="348" t="s">
        <v>148</v>
      </c>
      <c r="B2" s="348"/>
      <c r="C2" s="348"/>
      <c r="D2" s="348"/>
      <c r="E2" s="348"/>
      <c r="F2" s="348"/>
      <c r="G2" s="348"/>
      <c r="H2" s="348"/>
      <c r="I2" s="348"/>
      <c r="J2" s="348"/>
      <c r="N2" s="321" t="s">
        <v>330</v>
      </c>
    </row>
    <row r="3" spans="1:15" ht="23.25" customHeight="1">
      <c r="A3" s="179">
        <f>IF(C5="",2,1+MATCH(C5,Schools!A2:A102,0))</f>
        <v>2</v>
      </c>
      <c r="B3" s="158"/>
      <c r="C3" s="366" t="s">
        <v>311</v>
      </c>
      <c r="D3" s="367"/>
      <c r="E3" s="367"/>
      <c r="F3" s="367"/>
      <c r="G3" s="367"/>
      <c r="H3" s="367"/>
      <c r="I3" s="159">
        <v>2024</v>
      </c>
      <c r="J3" s="160"/>
    </row>
    <row r="4" spans="1:15" ht="36.75" customHeight="1" thickBot="1">
      <c r="A4" s="368" t="s">
        <v>70</v>
      </c>
      <c r="B4" s="369"/>
      <c r="C4" s="362"/>
      <c r="D4" s="363"/>
      <c r="E4" s="364" t="s">
        <v>69</v>
      </c>
      <c r="F4" s="365"/>
      <c r="G4" s="370"/>
      <c r="H4" s="371"/>
      <c r="I4" s="372"/>
      <c r="J4" s="146"/>
    </row>
    <row r="5" spans="1:15" ht="16.5" customHeight="1" thickBot="1">
      <c r="A5" s="351" t="s">
        <v>71</v>
      </c>
      <c r="B5" s="352"/>
      <c r="C5" s="353"/>
      <c r="D5" s="354"/>
      <c r="E5" s="351" t="s">
        <v>4</v>
      </c>
      <c r="F5" s="352"/>
      <c r="G5" s="373"/>
      <c r="H5" s="374"/>
      <c r="I5" s="375"/>
      <c r="J5" s="147"/>
      <c r="L5" s="51"/>
      <c r="M5" s="51"/>
    </row>
    <row r="6" spans="1:15" ht="16.5" customHeight="1" thickBot="1">
      <c r="A6" s="351" t="s">
        <v>72</v>
      </c>
      <c r="B6" s="352"/>
      <c r="C6" s="355"/>
      <c r="D6" s="356"/>
      <c r="E6" s="351" t="s">
        <v>304</v>
      </c>
      <c r="F6" s="352"/>
      <c r="G6" s="376"/>
      <c r="H6" s="377"/>
      <c r="I6" s="378"/>
      <c r="J6" s="148"/>
    </row>
    <row r="7" spans="1:15" ht="30" customHeight="1" thickBot="1">
      <c r="A7" s="383" t="s">
        <v>73</v>
      </c>
      <c r="B7" s="384"/>
      <c r="C7" s="379"/>
      <c r="D7" s="380"/>
      <c r="E7" s="351" t="s">
        <v>68</v>
      </c>
      <c r="F7" s="352"/>
      <c r="G7" s="357"/>
      <c r="H7" s="358"/>
      <c r="I7" s="359"/>
      <c r="J7" s="148"/>
    </row>
    <row r="8" spans="1:15" ht="34.5" customHeight="1" thickBot="1">
      <c r="A8" s="364"/>
      <c r="B8" s="365"/>
      <c r="C8" s="381"/>
      <c r="D8" s="382"/>
      <c r="E8" s="383" t="s">
        <v>146</v>
      </c>
      <c r="F8" s="384"/>
      <c r="G8" s="357"/>
      <c r="H8" s="358"/>
      <c r="I8" s="359"/>
      <c r="J8" s="149"/>
    </row>
    <row r="9" spans="1:15" ht="16.5" customHeight="1" thickBot="1">
      <c r="A9" s="351" t="s">
        <v>74</v>
      </c>
      <c r="B9" s="352"/>
      <c r="C9" s="349"/>
      <c r="D9" s="350"/>
      <c r="E9" s="351" t="s">
        <v>309</v>
      </c>
      <c r="F9" s="352"/>
      <c r="G9" s="349"/>
      <c r="H9" s="360"/>
      <c r="I9" s="350"/>
      <c r="J9" s="150"/>
    </row>
    <row r="10" spans="1:15" ht="16.5" thickBot="1">
      <c r="A10" s="19"/>
      <c r="B10" s="19"/>
      <c r="C10" s="347"/>
      <c r="D10" s="347"/>
      <c r="E10" s="347"/>
      <c r="F10" s="347"/>
      <c r="G10" s="347"/>
      <c r="H10" s="36"/>
      <c r="I10" s="17"/>
      <c r="J10" s="15"/>
      <c r="K10" s="126" t="s">
        <v>65</v>
      </c>
      <c r="L10" s="294"/>
      <c r="M10" s="126"/>
      <c r="N10" s="39"/>
    </row>
    <row r="11" spans="1:15" s="299" customFormat="1" ht="16.5" customHeight="1" thickBot="1">
      <c r="A11" s="302"/>
      <c r="B11" s="322" t="s">
        <v>56</v>
      </c>
      <c r="C11" s="343" t="s">
        <v>331</v>
      </c>
      <c r="D11" s="344"/>
      <c r="E11" s="344"/>
      <c r="F11" s="344"/>
      <c r="G11" s="344"/>
      <c r="H11" s="344"/>
      <c r="I11" s="345"/>
      <c r="J11" s="295"/>
      <c r="K11" s="296"/>
      <c r="L11" s="297"/>
      <c r="M11" s="296"/>
      <c r="N11" s="319"/>
      <c r="O11" s="298"/>
    </row>
    <row r="12" spans="1:15" s="299" customFormat="1" ht="16.5" customHeight="1" thickBot="1">
      <c r="A12" s="334" t="s">
        <v>51</v>
      </c>
      <c r="B12" s="339"/>
      <c r="C12" s="336" t="s">
        <v>328</v>
      </c>
      <c r="D12" s="337"/>
      <c r="E12" s="300" t="s">
        <v>35</v>
      </c>
      <c r="F12" s="346"/>
      <c r="G12" s="341"/>
      <c r="H12" s="340" t="s">
        <v>14</v>
      </c>
      <c r="I12" s="341"/>
      <c r="J12" s="301"/>
      <c r="K12" s="296"/>
      <c r="L12" s="297">
        <v>3</v>
      </c>
      <c r="M12" s="296"/>
      <c r="N12" s="320" t="s">
        <v>329</v>
      </c>
      <c r="O12" s="298"/>
    </row>
    <row r="13" spans="1:15" s="299" customFormat="1" ht="16.5" customHeight="1" thickBot="1">
      <c r="A13" s="326" t="str">
        <f>IF(H12="All Day","","2nd Judge:" )</f>
        <v/>
      </c>
      <c r="B13" s="342"/>
      <c r="C13" s="328"/>
      <c r="D13" s="329"/>
      <c r="E13" s="303" t="str">
        <f>IF(H12="All Day","","Level:" )</f>
        <v/>
      </c>
      <c r="F13" s="330"/>
      <c r="G13" s="331"/>
      <c r="H13" s="332" t="str">
        <f>IF(H12="All Day","",IF(H12="Morning","Afternoon","Morning"))</f>
        <v/>
      </c>
      <c r="I13" s="333"/>
      <c r="J13" s="295"/>
      <c r="K13" s="296"/>
      <c r="L13" s="297"/>
      <c r="M13" s="296"/>
      <c r="N13" s="319"/>
      <c r="O13" s="298"/>
    </row>
    <row r="14" spans="1:15" s="299" customFormat="1" ht="16.5" customHeight="1" thickBot="1">
      <c r="A14" s="334" t="s">
        <v>51</v>
      </c>
      <c r="B14" s="339"/>
      <c r="C14" s="336" t="s">
        <v>328</v>
      </c>
      <c r="D14" s="337"/>
      <c r="E14" s="303" t="s">
        <v>35</v>
      </c>
      <c r="F14" s="330"/>
      <c r="G14" s="331"/>
      <c r="H14" s="340" t="s">
        <v>14</v>
      </c>
      <c r="I14" s="341"/>
      <c r="J14" s="301"/>
      <c r="K14" s="296"/>
      <c r="L14" s="297">
        <v>9</v>
      </c>
      <c r="M14" s="296"/>
      <c r="N14" s="320" t="s">
        <v>329</v>
      </c>
      <c r="O14" s="298"/>
    </row>
    <row r="15" spans="1:15" s="299" customFormat="1" ht="16.5" customHeight="1" thickBot="1">
      <c r="A15" s="326" t="str">
        <f>IF(H14="All Day","","2nd Judge:" )</f>
        <v/>
      </c>
      <c r="B15" s="342"/>
      <c r="C15" s="328"/>
      <c r="D15" s="329"/>
      <c r="E15" s="303" t="str">
        <f>IF(H14="All Day","","Level:" )</f>
        <v/>
      </c>
      <c r="F15" s="330"/>
      <c r="G15" s="331"/>
      <c r="H15" s="332" t="str">
        <f>IF(H14="All Day","",IF(H14="Morning","Afternoon","Morning"))</f>
        <v/>
      </c>
      <c r="I15" s="333"/>
      <c r="J15" s="295"/>
      <c r="K15" s="296"/>
      <c r="L15" s="297"/>
      <c r="M15" s="296"/>
      <c r="N15" s="319"/>
      <c r="O15" s="298"/>
    </row>
    <row r="16" spans="1:15" s="299" customFormat="1" ht="16.5" customHeight="1" thickBot="1">
      <c r="A16" s="334" t="s">
        <v>51</v>
      </c>
      <c r="B16" s="339"/>
      <c r="C16" s="336" t="s">
        <v>328</v>
      </c>
      <c r="D16" s="337"/>
      <c r="E16" s="303" t="s">
        <v>35</v>
      </c>
      <c r="F16" s="330"/>
      <c r="G16" s="331"/>
      <c r="H16" s="338" t="s">
        <v>14</v>
      </c>
      <c r="I16" s="331"/>
      <c r="J16" s="301"/>
      <c r="K16" s="296"/>
      <c r="L16" s="297">
        <v>15</v>
      </c>
      <c r="M16" s="296"/>
      <c r="N16" s="320" t="s">
        <v>329</v>
      </c>
      <c r="O16" s="298"/>
    </row>
    <row r="17" spans="1:15" s="299" customFormat="1" ht="16.5" customHeight="1" thickBot="1">
      <c r="A17" s="326" t="str">
        <f>IF(H16="All Day","","2nd Official:" )</f>
        <v/>
      </c>
      <c r="B17" s="327"/>
      <c r="C17" s="328"/>
      <c r="D17" s="329"/>
      <c r="E17" s="303" t="str">
        <f>IF(H16="All Day","","Job:" )</f>
        <v/>
      </c>
      <c r="F17" s="330"/>
      <c r="G17" s="331"/>
      <c r="H17" s="332" t="str">
        <f>IF(H16="All Day","",IF(H16="Morning","Afternoon","Morning"))</f>
        <v/>
      </c>
      <c r="I17" s="333"/>
      <c r="J17" s="295"/>
      <c r="K17" s="296"/>
      <c r="L17" s="297"/>
      <c r="M17" s="296"/>
      <c r="N17" s="319"/>
      <c r="O17" s="298"/>
    </row>
    <row r="18" spans="1:15" s="299" customFormat="1" ht="16.5" customHeight="1" thickBot="1">
      <c r="A18" s="334" t="s">
        <v>51</v>
      </c>
      <c r="B18" s="339"/>
      <c r="C18" s="336" t="s">
        <v>328</v>
      </c>
      <c r="D18" s="337"/>
      <c r="E18" s="303" t="s">
        <v>35</v>
      </c>
      <c r="F18" s="330"/>
      <c r="G18" s="331"/>
      <c r="H18" s="340" t="s">
        <v>14</v>
      </c>
      <c r="I18" s="341"/>
      <c r="J18" s="301"/>
      <c r="K18" s="296"/>
      <c r="L18" s="297">
        <v>21</v>
      </c>
      <c r="M18" s="296"/>
      <c r="N18" s="320" t="s">
        <v>329</v>
      </c>
      <c r="O18" s="298"/>
    </row>
    <row r="19" spans="1:15" s="299" customFormat="1" ht="16.5" customHeight="1" thickBot="1">
      <c r="A19" s="326" t="str">
        <f>IF(H18="All Day","","2nd Judge:" )</f>
        <v/>
      </c>
      <c r="B19" s="342"/>
      <c r="C19" s="328"/>
      <c r="D19" s="329"/>
      <c r="E19" s="303" t="str">
        <f>IF(H18="All Day","","Level:" )</f>
        <v/>
      </c>
      <c r="F19" s="330"/>
      <c r="G19" s="331"/>
      <c r="H19" s="332" t="str">
        <f>IF(H18="All Day","",IF(H18="Morning","Afternoon","Morning"))</f>
        <v/>
      </c>
      <c r="I19" s="333"/>
      <c r="J19" s="295"/>
      <c r="K19" s="296"/>
      <c r="L19" s="297"/>
      <c r="M19" s="296"/>
      <c r="N19" s="319"/>
      <c r="O19" s="298"/>
    </row>
    <row r="20" spans="1:15" s="299" customFormat="1" ht="16.5" customHeight="1" thickBot="1">
      <c r="A20" s="334" t="s">
        <v>51</v>
      </c>
      <c r="B20" s="339"/>
      <c r="C20" s="336" t="s">
        <v>328</v>
      </c>
      <c r="D20" s="337"/>
      <c r="E20" s="303" t="s">
        <v>35</v>
      </c>
      <c r="F20" s="330"/>
      <c r="G20" s="331"/>
      <c r="H20" s="340" t="s">
        <v>14</v>
      </c>
      <c r="I20" s="341"/>
      <c r="J20" s="301"/>
      <c r="K20" s="296"/>
      <c r="L20" s="297">
        <v>27</v>
      </c>
      <c r="M20" s="296"/>
      <c r="N20" s="320" t="s">
        <v>329</v>
      </c>
      <c r="O20" s="298"/>
    </row>
    <row r="21" spans="1:15" s="299" customFormat="1" ht="16.5" customHeight="1" thickBot="1">
      <c r="A21" s="326" t="str">
        <f>IF(H20="All Day","","2nd Judge:" )</f>
        <v/>
      </c>
      <c r="B21" s="342"/>
      <c r="C21" s="328"/>
      <c r="D21" s="329"/>
      <c r="E21" s="303" t="str">
        <f>IF(H20="All Day","","Level:" )</f>
        <v/>
      </c>
      <c r="F21" s="330"/>
      <c r="G21" s="331"/>
      <c r="H21" s="332" t="str">
        <f>IF(H20="All Day","",IF(H20="Morning","Afternoon","Morning"))</f>
        <v/>
      </c>
      <c r="I21" s="333"/>
      <c r="J21" s="295"/>
      <c r="K21" s="296"/>
      <c r="L21" s="297"/>
      <c r="M21" s="296"/>
      <c r="N21" s="319"/>
      <c r="O21" s="298"/>
    </row>
    <row r="22" spans="1:15" s="299" customFormat="1" ht="16.5" customHeight="1" thickBot="1">
      <c r="A22" s="334" t="s">
        <v>52</v>
      </c>
      <c r="B22" s="335"/>
      <c r="C22" s="336" t="s">
        <v>330</v>
      </c>
      <c r="D22" s="337"/>
      <c r="E22" s="303" t="s">
        <v>34</v>
      </c>
      <c r="F22" s="330"/>
      <c r="G22" s="331"/>
      <c r="H22" s="338" t="s">
        <v>14</v>
      </c>
      <c r="I22" s="331"/>
      <c r="J22" s="301"/>
      <c r="K22" s="296"/>
      <c r="L22" s="297">
        <v>6</v>
      </c>
      <c r="M22" s="296"/>
      <c r="N22" s="319"/>
      <c r="O22" s="298"/>
    </row>
    <row r="23" spans="1:15" s="299" customFormat="1" ht="16.5" customHeight="1" thickBot="1">
      <c r="A23" s="326" t="str">
        <f>IF(H22="All Day","","2nd Official:" )</f>
        <v/>
      </c>
      <c r="B23" s="327"/>
      <c r="C23" s="328"/>
      <c r="D23" s="329"/>
      <c r="E23" s="303" t="str">
        <f>IF(H22="All Day","","Job:" )</f>
        <v/>
      </c>
      <c r="F23" s="330"/>
      <c r="G23" s="331"/>
      <c r="H23" s="332" t="str">
        <f>IF(H22="All Day","",IF(H22="Morning","Afternoon","Morning"))</f>
        <v/>
      </c>
      <c r="I23" s="333"/>
      <c r="J23" s="295"/>
      <c r="K23" s="296"/>
      <c r="L23" s="297"/>
      <c r="M23" s="296"/>
      <c r="N23" s="319"/>
      <c r="O23" s="298"/>
    </row>
    <row r="24" spans="1:15" s="299" customFormat="1" ht="16.5" customHeight="1" thickBot="1">
      <c r="A24" s="334" t="s">
        <v>52</v>
      </c>
      <c r="B24" s="335"/>
      <c r="C24" s="336" t="s">
        <v>330</v>
      </c>
      <c r="D24" s="337"/>
      <c r="E24" s="303" t="s">
        <v>34</v>
      </c>
      <c r="F24" s="330"/>
      <c r="G24" s="331"/>
      <c r="H24" s="338" t="s">
        <v>14</v>
      </c>
      <c r="I24" s="331"/>
      <c r="J24" s="301"/>
      <c r="K24" s="296"/>
      <c r="L24" s="297">
        <v>12</v>
      </c>
      <c r="M24" s="296"/>
      <c r="N24" s="319"/>
      <c r="O24" s="298"/>
    </row>
    <row r="25" spans="1:15" s="299" customFormat="1" ht="16.5" customHeight="1" thickBot="1">
      <c r="A25" s="326" t="str">
        <f>IF(H24="All Day","","2nd Official:" )</f>
        <v/>
      </c>
      <c r="B25" s="327"/>
      <c r="C25" s="328"/>
      <c r="D25" s="329"/>
      <c r="E25" s="303" t="str">
        <f>IF(H24="All Day","","Job:" )</f>
        <v/>
      </c>
      <c r="F25" s="330"/>
      <c r="G25" s="331"/>
      <c r="H25" s="332" t="str">
        <f>IF(H24="All Day","",IF(H24="Morning","Afternoon","Morning"))</f>
        <v/>
      </c>
      <c r="I25" s="333"/>
      <c r="J25" s="295"/>
      <c r="K25" s="296"/>
      <c r="L25" s="297"/>
      <c r="M25" s="296"/>
      <c r="N25" s="319"/>
      <c r="O25" s="298"/>
    </row>
    <row r="26" spans="1:15" s="299" customFormat="1" ht="16.5" customHeight="1" thickBot="1">
      <c r="A26" s="334" t="s">
        <v>52</v>
      </c>
      <c r="B26" s="335"/>
      <c r="C26" s="336" t="s">
        <v>330</v>
      </c>
      <c r="D26" s="337"/>
      <c r="E26" s="303" t="s">
        <v>34</v>
      </c>
      <c r="F26" s="330"/>
      <c r="G26" s="331"/>
      <c r="H26" s="338" t="s">
        <v>14</v>
      </c>
      <c r="I26" s="331"/>
      <c r="J26" s="301"/>
      <c r="K26" s="296"/>
      <c r="L26" s="297">
        <v>18</v>
      </c>
      <c r="M26" s="296"/>
      <c r="N26" s="319"/>
      <c r="O26" s="298"/>
    </row>
    <row r="27" spans="1:15" s="299" customFormat="1" ht="16.5" customHeight="1" thickBot="1">
      <c r="A27" s="326" t="str">
        <f>IF(H26="All Day","","2nd Official:" )</f>
        <v/>
      </c>
      <c r="B27" s="327"/>
      <c r="C27" s="328"/>
      <c r="D27" s="329"/>
      <c r="E27" s="303" t="str">
        <f>IF(H26="All Day","","Job:" )</f>
        <v/>
      </c>
      <c r="F27" s="330"/>
      <c r="G27" s="331"/>
      <c r="H27" s="332" t="str">
        <f>IF(H26="All Day","",IF(H26="Morning","Afternoon","Morning"))</f>
        <v/>
      </c>
      <c r="I27" s="333"/>
      <c r="J27" s="295"/>
      <c r="K27" s="296"/>
      <c r="L27" s="297"/>
      <c r="M27" s="296"/>
      <c r="N27" s="319"/>
      <c r="O27" s="298"/>
    </row>
    <row r="28" spans="1:15" s="299" customFormat="1" ht="16.5" customHeight="1" thickBot="1">
      <c r="A28" s="334" t="s">
        <v>52</v>
      </c>
      <c r="B28" s="335"/>
      <c r="C28" s="336" t="s">
        <v>330</v>
      </c>
      <c r="D28" s="337"/>
      <c r="E28" s="303" t="s">
        <v>34</v>
      </c>
      <c r="F28" s="330"/>
      <c r="G28" s="331"/>
      <c r="H28" s="338" t="s">
        <v>14</v>
      </c>
      <c r="I28" s="331"/>
      <c r="J28" s="301"/>
      <c r="K28" s="296"/>
      <c r="L28" s="297">
        <v>24</v>
      </c>
      <c r="M28" s="296"/>
      <c r="N28" s="319"/>
      <c r="O28" s="298"/>
    </row>
    <row r="29" spans="1:15" s="299" customFormat="1" ht="16.5" customHeight="1" thickBot="1">
      <c r="A29" s="326" t="str">
        <f>IF(H28="All Day","","2nd Official:" )</f>
        <v/>
      </c>
      <c r="B29" s="327"/>
      <c r="C29" s="328"/>
      <c r="D29" s="329"/>
      <c r="E29" s="303" t="str">
        <f>IF(H28="All Day","","Job:" )</f>
        <v/>
      </c>
      <c r="F29" s="330"/>
      <c r="G29" s="331"/>
      <c r="H29" s="332" t="str">
        <f>IF(H28="All Day","",IF(H28="Morning","Afternoon","Morning"))</f>
        <v/>
      </c>
      <c r="I29" s="333"/>
      <c r="J29" s="295"/>
      <c r="K29" s="296"/>
      <c r="L29" s="297"/>
      <c r="M29" s="296"/>
      <c r="N29" s="319"/>
      <c r="O29" s="298"/>
    </row>
    <row r="30" spans="1:15" s="299" customFormat="1" ht="16.5" customHeight="1" thickBot="1">
      <c r="A30" s="334" t="s">
        <v>52</v>
      </c>
      <c r="B30" s="335"/>
      <c r="C30" s="336" t="s">
        <v>330</v>
      </c>
      <c r="D30" s="337"/>
      <c r="E30" s="303" t="s">
        <v>34</v>
      </c>
      <c r="F30" s="330"/>
      <c r="G30" s="331"/>
      <c r="H30" s="338" t="s">
        <v>14</v>
      </c>
      <c r="I30" s="331"/>
      <c r="J30" s="301"/>
      <c r="K30" s="296"/>
      <c r="L30" s="297">
        <v>30</v>
      </c>
      <c r="M30" s="296"/>
      <c r="N30" s="319"/>
      <c r="O30" s="298"/>
    </row>
    <row r="31" spans="1:15" s="299" customFormat="1" ht="16.5" customHeight="1" thickBot="1">
      <c r="A31" s="326" t="str">
        <f>IF(H30="All Day","","2nd Official:" )</f>
        <v/>
      </c>
      <c r="B31" s="327"/>
      <c r="C31" s="328"/>
      <c r="D31" s="329"/>
      <c r="E31" s="303" t="str">
        <f>IF(H30="All Day","","Job:" )</f>
        <v/>
      </c>
      <c r="F31" s="330"/>
      <c r="G31" s="331"/>
      <c r="H31" s="332" t="str">
        <f>IF(H30="All Day","",IF(H30="Morning","Afternoon","Morning"))</f>
        <v/>
      </c>
      <c r="I31" s="333"/>
      <c r="J31" s="295"/>
      <c r="K31" s="296"/>
      <c r="L31" s="297"/>
      <c r="M31" s="296"/>
      <c r="N31" s="319"/>
      <c r="O31" s="298"/>
    </row>
    <row r="32" spans="1:15" s="299" customFormat="1" ht="16.5" customHeight="1" thickBot="1">
      <c r="A32" s="304"/>
      <c r="B32" s="305"/>
      <c r="C32" s="306"/>
      <c r="D32" s="306"/>
      <c r="E32" s="307"/>
      <c r="F32" s="308"/>
      <c r="G32" s="308"/>
      <c r="H32" s="309"/>
      <c r="I32" s="310"/>
      <c r="J32" s="295"/>
      <c r="K32" s="296"/>
      <c r="L32" s="297"/>
      <c r="M32" s="296"/>
      <c r="N32" s="298"/>
    </row>
    <row r="33" spans="1:15" s="299" customFormat="1" ht="22.5" customHeight="1" thickBot="1">
      <c r="A33" s="313"/>
      <c r="B33" s="314" t="s">
        <v>56</v>
      </c>
      <c r="C33" s="323" t="s">
        <v>312</v>
      </c>
      <c r="D33" s="324"/>
      <c r="E33" s="324"/>
      <c r="F33" s="324"/>
      <c r="G33" s="324"/>
      <c r="H33" s="324"/>
      <c r="I33" s="325"/>
      <c r="J33" s="295"/>
      <c r="K33" s="296"/>
      <c r="L33" s="297"/>
      <c r="M33" s="296"/>
      <c r="N33" s="298"/>
    </row>
    <row r="34" spans="1:15" ht="16.5" customHeight="1" thickBot="1">
      <c r="A34" s="161" t="s">
        <v>50</v>
      </c>
      <c r="B34" s="162"/>
      <c r="C34" s="163" t="s">
        <v>2</v>
      </c>
      <c r="D34" s="164" t="s">
        <v>6</v>
      </c>
      <c r="E34" s="165" t="s">
        <v>62</v>
      </c>
      <c r="F34" s="166" t="s">
        <v>28</v>
      </c>
      <c r="G34" s="166" t="s">
        <v>27</v>
      </c>
      <c r="H34" s="166" t="s">
        <v>53</v>
      </c>
      <c r="I34" s="167" t="s">
        <v>3</v>
      </c>
      <c r="J34" s="108"/>
      <c r="K34" s="52" t="s">
        <v>63</v>
      </c>
      <c r="L34" s="315" t="s">
        <v>145</v>
      </c>
      <c r="M34" s="53" t="s">
        <v>53</v>
      </c>
      <c r="N34" s="37"/>
    </row>
    <row r="35" spans="1:15" ht="18" customHeight="1" thickBot="1">
      <c r="A35" s="20">
        <v>1</v>
      </c>
      <c r="B35" s="168"/>
      <c r="C35" s="109"/>
      <c r="D35" s="110"/>
      <c r="E35" s="111"/>
      <c r="F35" s="112"/>
      <c r="G35" s="113"/>
      <c r="H35" s="114" t="str">
        <f ca="1">IF(INDIRECT("E"&amp;ROW())="","",IF(INDIRECT("G"&amp;ROW())="",INDIRECT("Lists!K"&amp;INDIRECT("L"&amp;ROW())),HLOOKUP(INDIRECT("G"&amp;ROW()),GradeAges,INDIRECT("L"&amp;ROW()),FALSE)))</f>
        <v/>
      </c>
      <c r="I35" s="115"/>
      <c r="J35" s="115"/>
      <c r="K35" s="54" t="str">
        <f ca="1">IF(INDIRECT("E"&amp;ROW())="","",IF(MONTH(INDIRECT("E"&amp;ROW()))&lt;9,(1+$I$3-YEAR(INDIRECT("E"&amp;ROW()))),($I$3-YEAR(INDIRECT("E"&amp;ROW())))))</f>
        <v/>
      </c>
      <c r="L35" s="50" t="str">
        <f>IF(E35="","",VLOOKUP(E35,Lists!Y$5:Z$19,2,FALSE))</f>
        <v/>
      </c>
      <c r="M35" s="55" t="str">
        <f ca="1">IF(INDIRECT("K"&amp; ROW())="","",INDIRECT("Lists!K"&amp; INDIRECT("K"&amp; ROW())))</f>
        <v/>
      </c>
      <c r="N35" s="38"/>
      <c r="O35" s="178" t="str">
        <f t="shared" ref="O35:O66" si="0">IF(I35="","X",F35&amp;G35&amp;H35&amp;I35)</f>
        <v>X</v>
      </c>
    </row>
    <row r="36" spans="1:15" ht="18.75" customHeight="1" thickBot="1">
      <c r="A36" s="20">
        <v>2</v>
      </c>
      <c r="B36" s="168"/>
      <c r="C36" s="109"/>
      <c r="D36" s="110"/>
      <c r="E36" s="111"/>
      <c r="F36" s="112"/>
      <c r="G36" s="113"/>
      <c r="H36" s="114" t="str">
        <f ca="1">IF(INDIRECT("E"&amp;ROW())="","",IF(INDIRECT("G"&amp;ROW())="",INDIRECT("Lists!K"&amp;INDIRECT("L"&amp;ROW())),HLOOKUP(INDIRECT("G"&amp;ROW()),GradeAges,INDIRECT("L"&amp;ROW()),FALSE)))</f>
        <v/>
      </c>
      <c r="I36" s="115"/>
      <c r="J36" s="115"/>
      <c r="K36" s="54" t="str">
        <f t="shared" ref="K36:K66" ca="1" si="1">IF(INDIRECT("E"&amp;ROW())="","",IF(MONTH(INDIRECT("E"&amp;ROW()))&lt;9,(1+$I$3-YEAR(INDIRECT("E"&amp;ROW()))),($I$3-YEAR(INDIRECT("E"&amp;ROW())))))</f>
        <v/>
      </c>
      <c r="L36" s="50" t="str">
        <f>IF(E36="","",VLOOKUP(E36,Lists!Y$5:Z$19,2,FALSE))</f>
        <v/>
      </c>
      <c r="M36" s="55" t="str">
        <f t="shared" ref="M36:M66" ca="1" si="2">IF(INDIRECT("K"&amp; ROW())="","",INDIRECT("Lists!K"&amp; INDIRECT("K"&amp; ROW())))</f>
        <v/>
      </c>
      <c r="N36" s="38"/>
      <c r="O36" s="178" t="str">
        <f t="shared" si="0"/>
        <v>X</v>
      </c>
    </row>
    <row r="37" spans="1:15" ht="16.5" thickBot="1">
      <c r="A37" s="21">
        <v>3</v>
      </c>
      <c r="B37" s="169"/>
      <c r="C37" s="109"/>
      <c r="D37" s="116"/>
      <c r="E37" s="111"/>
      <c r="F37" s="112"/>
      <c r="G37" s="113"/>
      <c r="H37" s="114" t="str">
        <f ca="1">IF(INDIRECT("E"&amp;ROW())="","",IF(INDIRECT("G"&amp;ROW())="",INDIRECT("Lists!K"&amp;INDIRECT("L"&amp;ROW())),HLOOKUP(INDIRECT("G"&amp;ROW()),GradeAges,INDIRECT("L"&amp;ROW()),FALSE)))</f>
        <v/>
      </c>
      <c r="I37" s="117"/>
      <c r="J37" s="115"/>
      <c r="K37" s="54" t="str">
        <f t="shared" ca="1" si="1"/>
        <v/>
      </c>
      <c r="L37" s="50" t="str">
        <f>IF(E37="","",VLOOKUP(E37,Lists!Y$5:Z$19,2,FALSE))</f>
        <v/>
      </c>
      <c r="M37" s="55" t="str">
        <f t="shared" ca="1" si="2"/>
        <v/>
      </c>
      <c r="N37" s="38"/>
      <c r="O37" s="178" t="str">
        <f t="shared" si="0"/>
        <v>X</v>
      </c>
    </row>
    <row r="38" spans="1:15" ht="16.5" thickBot="1">
      <c r="A38" s="14">
        <v>4</v>
      </c>
      <c r="B38" s="170"/>
      <c r="C38" s="109"/>
      <c r="D38" s="118"/>
      <c r="E38" s="111"/>
      <c r="F38" s="112"/>
      <c r="G38" s="113"/>
      <c r="H38" s="114" t="str">
        <f ca="1">IF(INDIRECT("E"&amp;ROW())="","",IF(INDIRECT("G"&amp;ROW())="",INDIRECT("Lists!K"&amp;INDIRECT("L"&amp;ROW())),HLOOKUP(INDIRECT("G"&amp;ROW()),GradeAges,INDIRECT("L"&amp;ROW()),FALSE)))</f>
        <v/>
      </c>
      <c r="I38" s="119"/>
      <c r="J38" s="115"/>
      <c r="K38" s="54" t="str">
        <f t="shared" ca="1" si="1"/>
        <v/>
      </c>
      <c r="L38" s="50" t="str">
        <f>IF(E38="","",VLOOKUP(E38,Lists!Y$5:Z$19,2,FALSE))</f>
        <v/>
      </c>
      <c r="M38" s="55" t="str">
        <f t="shared" ca="1" si="2"/>
        <v/>
      </c>
      <c r="N38" s="38"/>
      <c r="O38" s="178" t="str">
        <f t="shared" si="0"/>
        <v>X</v>
      </c>
    </row>
    <row r="39" spans="1:15" ht="16.5" thickBot="1">
      <c r="A39" s="20">
        <v>5</v>
      </c>
      <c r="B39" s="168"/>
      <c r="C39" s="109"/>
      <c r="D39" s="110"/>
      <c r="E39" s="111"/>
      <c r="F39" s="112"/>
      <c r="G39" s="113"/>
      <c r="H39" s="114" t="str">
        <f ca="1">IF(INDIRECT("E"&amp;ROW())="","",IF(INDIRECT("G"&amp;ROW())="",INDIRECT("Lists!K"&amp;INDIRECT("L"&amp;ROW())),HLOOKUP(INDIRECT("G"&amp;ROW()),GradeAges,INDIRECT("L"&amp;ROW()),FALSE)))</f>
        <v/>
      </c>
      <c r="I39" s="119"/>
      <c r="J39" s="115"/>
      <c r="K39" s="54" t="str">
        <f t="shared" ca="1" si="1"/>
        <v/>
      </c>
      <c r="L39" s="50" t="str">
        <f>IF(E39="","",VLOOKUP(E39,Lists!Y$5:Z$19,2,FALSE))</f>
        <v/>
      </c>
      <c r="M39" s="55" t="str">
        <f t="shared" ca="1" si="2"/>
        <v/>
      </c>
      <c r="N39" s="38"/>
      <c r="O39" s="178" t="str">
        <f t="shared" si="0"/>
        <v>X</v>
      </c>
    </row>
    <row r="40" spans="1:15" ht="16.5" thickBot="1">
      <c r="A40" s="20">
        <v>6</v>
      </c>
      <c r="B40" s="168"/>
      <c r="C40" s="109"/>
      <c r="D40" s="118"/>
      <c r="E40" s="111"/>
      <c r="F40" s="112"/>
      <c r="G40" s="113"/>
      <c r="H40" s="114" t="str">
        <f t="shared" ref="H40:H46" ca="1" si="3">IF(INDIRECT("E"&amp;ROW())="","",IF(INDIRECT("G"&amp;ROW())="",INDIRECT("Lists!K"&amp;INDIRECT("L"&amp;ROW())),HLOOKUP(INDIRECT("G"&amp;ROW()),GradeAges,INDIRECT("L"&amp;ROW()),FALSE)))</f>
        <v/>
      </c>
      <c r="I40" s="119"/>
      <c r="J40" s="115"/>
      <c r="K40" s="54" t="str">
        <f t="shared" ca="1" si="1"/>
        <v/>
      </c>
      <c r="L40" s="50" t="str">
        <f>IF(E40="","",VLOOKUP(E40,Lists!Y$5:Z$19,2,FALSE))</f>
        <v/>
      </c>
      <c r="M40" s="55" t="str">
        <f t="shared" ca="1" si="2"/>
        <v/>
      </c>
      <c r="N40" s="38"/>
      <c r="O40" s="178" t="str">
        <f t="shared" si="0"/>
        <v>X</v>
      </c>
    </row>
    <row r="41" spans="1:15" ht="16.5" thickBot="1">
      <c r="A41" s="20">
        <v>7</v>
      </c>
      <c r="B41" s="168"/>
      <c r="C41" s="109"/>
      <c r="D41" s="110"/>
      <c r="E41" s="111"/>
      <c r="F41" s="112"/>
      <c r="G41" s="113"/>
      <c r="H41" s="114" t="str">
        <f t="shared" ca="1" si="3"/>
        <v/>
      </c>
      <c r="I41" s="119"/>
      <c r="J41" s="115"/>
      <c r="K41" s="54" t="str">
        <f t="shared" ca="1" si="1"/>
        <v/>
      </c>
      <c r="L41" s="50" t="str">
        <f>IF(E41="","",VLOOKUP(E41,Lists!Y$5:Z$19,2,FALSE))</f>
        <v/>
      </c>
      <c r="M41" s="55" t="str">
        <f t="shared" ca="1" si="2"/>
        <v/>
      </c>
      <c r="N41" s="38"/>
      <c r="O41" s="178" t="str">
        <f t="shared" si="0"/>
        <v>X</v>
      </c>
    </row>
    <row r="42" spans="1:15" ht="16.5" thickBot="1">
      <c r="A42" s="20">
        <v>8</v>
      </c>
      <c r="B42" s="168"/>
      <c r="C42" s="109"/>
      <c r="D42" s="116"/>
      <c r="E42" s="111"/>
      <c r="F42" s="112"/>
      <c r="G42" s="113"/>
      <c r="H42" s="114" t="str">
        <f t="shared" ca="1" si="3"/>
        <v/>
      </c>
      <c r="I42" s="119"/>
      <c r="J42" s="115"/>
      <c r="K42" s="54" t="str">
        <f t="shared" ca="1" si="1"/>
        <v/>
      </c>
      <c r="L42" s="50" t="str">
        <f>IF(E42="","",VLOOKUP(E42,Lists!Y$5:Z$19,2,FALSE))</f>
        <v/>
      </c>
      <c r="M42" s="55" t="str">
        <f t="shared" ca="1" si="2"/>
        <v/>
      </c>
      <c r="N42" s="38"/>
      <c r="O42" s="178" t="str">
        <f t="shared" si="0"/>
        <v>X</v>
      </c>
    </row>
    <row r="43" spans="1:15" ht="16.5" thickBot="1">
      <c r="A43" s="21">
        <v>9</v>
      </c>
      <c r="B43" s="169"/>
      <c r="C43" s="109"/>
      <c r="D43" s="118"/>
      <c r="E43" s="111"/>
      <c r="F43" s="112"/>
      <c r="G43" s="113"/>
      <c r="H43" s="114" t="str">
        <f t="shared" ca="1" si="3"/>
        <v/>
      </c>
      <c r="I43" s="119"/>
      <c r="J43" s="115"/>
      <c r="K43" s="54" t="str">
        <f t="shared" ca="1" si="1"/>
        <v/>
      </c>
      <c r="L43" s="50" t="str">
        <f>IF(E43="","",VLOOKUP(E43,Lists!Y$5:Z$19,2,FALSE))</f>
        <v/>
      </c>
      <c r="M43" s="55" t="str">
        <f t="shared" ca="1" si="2"/>
        <v/>
      </c>
      <c r="N43" s="38"/>
      <c r="O43" s="178" t="str">
        <f t="shared" si="0"/>
        <v>X</v>
      </c>
    </row>
    <row r="44" spans="1:15" ht="16.5" thickBot="1">
      <c r="A44" s="14">
        <v>10</v>
      </c>
      <c r="B44" s="170"/>
      <c r="C44" s="109"/>
      <c r="D44" s="110"/>
      <c r="E44" s="111"/>
      <c r="F44" s="112"/>
      <c r="G44" s="113"/>
      <c r="H44" s="114" t="str">
        <f t="shared" ca="1" si="3"/>
        <v/>
      </c>
      <c r="I44" s="119"/>
      <c r="J44" s="115"/>
      <c r="K44" s="54" t="str">
        <f t="shared" ca="1" si="1"/>
        <v/>
      </c>
      <c r="L44" s="50" t="str">
        <f>IF(E44="","",VLOOKUP(E44,Lists!Y$5:Z$19,2,FALSE))</f>
        <v/>
      </c>
      <c r="M44" s="55" t="str">
        <f t="shared" ca="1" si="2"/>
        <v/>
      </c>
      <c r="N44" s="38"/>
      <c r="O44" s="178" t="str">
        <f t="shared" si="0"/>
        <v>X</v>
      </c>
    </row>
    <row r="45" spans="1:15" ht="16.5" thickBot="1">
      <c r="A45" s="20">
        <v>11</v>
      </c>
      <c r="B45" s="168"/>
      <c r="C45" s="109"/>
      <c r="D45" s="118"/>
      <c r="E45" s="111"/>
      <c r="F45" s="112"/>
      <c r="G45" s="113"/>
      <c r="H45" s="114" t="str">
        <f t="shared" ca="1" si="3"/>
        <v/>
      </c>
      <c r="I45" s="119"/>
      <c r="J45" s="115"/>
      <c r="K45" s="54" t="str">
        <f t="shared" ca="1" si="1"/>
        <v/>
      </c>
      <c r="L45" s="50" t="str">
        <f>IF(E45="","",VLOOKUP(E45,Lists!Y$5:Z$19,2,FALSE))</f>
        <v/>
      </c>
      <c r="M45" s="55" t="str">
        <f t="shared" ca="1" si="2"/>
        <v/>
      </c>
      <c r="N45" s="38"/>
      <c r="O45" s="178" t="str">
        <f t="shared" si="0"/>
        <v>X</v>
      </c>
    </row>
    <row r="46" spans="1:15" ht="16.5" thickBot="1">
      <c r="A46" s="20">
        <v>12</v>
      </c>
      <c r="B46" s="171"/>
      <c r="C46" s="109"/>
      <c r="D46" s="110"/>
      <c r="E46" s="111"/>
      <c r="F46" s="112"/>
      <c r="G46" s="113"/>
      <c r="H46" s="114" t="str">
        <f t="shared" ca="1" si="3"/>
        <v/>
      </c>
      <c r="I46" s="119"/>
      <c r="J46" s="115"/>
      <c r="K46" s="54" t="str">
        <f t="shared" ca="1" si="1"/>
        <v/>
      </c>
      <c r="L46" s="50" t="str">
        <f>IF(E46="","",VLOOKUP(E46,Lists!Y$5:Z$19,2,FALSE))</f>
        <v/>
      </c>
      <c r="M46" s="55" t="str">
        <f t="shared" ca="1" si="2"/>
        <v/>
      </c>
      <c r="N46" s="38"/>
      <c r="O46" s="178" t="str">
        <f t="shared" si="0"/>
        <v>X</v>
      </c>
    </row>
    <row r="47" spans="1:15" ht="16.5" thickBot="1">
      <c r="A47" s="20">
        <v>13</v>
      </c>
      <c r="B47" s="172"/>
      <c r="C47" s="109"/>
      <c r="D47" s="116"/>
      <c r="E47" s="111"/>
      <c r="F47" s="112"/>
      <c r="G47" s="113"/>
      <c r="H47" s="114" t="str">
        <f t="shared" ref="H47:H54" ca="1" si="4">IF(INDIRECT("E"&amp;ROW())="","",IF(INDIRECT("G"&amp;ROW())="",INDIRECT("Lists!K"&amp;INDIRECT("L"&amp;ROW())),HLOOKUP(INDIRECT("G"&amp;ROW()),GradeAges,INDIRECT("L"&amp;ROW()),FALSE)))</f>
        <v/>
      </c>
      <c r="I47" s="119"/>
      <c r="J47" s="115"/>
      <c r="K47" s="54" t="str">
        <f t="shared" ca="1" si="1"/>
        <v/>
      </c>
      <c r="L47" s="50" t="str">
        <f>IF(E47="","",VLOOKUP(E47,Lists!Y$5:Z$19,2,FALSE))</f>
        <v/>
      </c>
      <c r="M47" s="55" t="str">
        <f t="shared" ca="1" si="2"/>
        <v/>
      </c>
      <c r="N47" s="38"/>
      <c r="O47" s="178" t="str">
        <f t="shared" si="0"/>
        <v>X</v>
      </c>
    </row>
    <row r="48" spans="1:15" ht="16.5" thickBot="1">
      <c r="A48" s="20">
        <v>14</v>
      </c>
      <c r="B48" s="171"/>
      <c r="C48" s="109"/>
      <c r="D48" s="118"/>
      <c r="E48" s="111"/>
      <c r="F48" s="112"/>
      <c r="G48" s="113"/>
      <c r="H48" s="114" t="str">
        <f t="shared" ca="1" si="4"/>
        <v/>
      </c>
      <c r="I48" s="119"/>
      <c r="J48" s="115"/>
      <c r="K48" s="54" t="str">
        <f t="shared" ca="1" si="1"/>
        <v/>
      </c>
      <c r="L48" s="50" t="str">
        <f>IF(E48="","",VLOOKUP(E48,Lists!Y$5:Z$19,2,FALSE))</f>
        <v/>
      </c>
      <c r="M48" s="55" t="str">
        <f t="shared" ca="1" si="2"/>
        <v/>
      </c>
      <c r="N48" s="38"/>
      <c r="O48" s="178" t="str">
        <f t="shared" si="0"/>
        <v>X</v>
      </c>
    </row>
    <row r="49" spans="1:15" ht="16.5" thickBot="1">
      <c r="A49" s="20">
        <v>15</v>
      </c>
      <c r="B49" s="172"/>
      <c r="C49" s="109"/>
      <c r="D49" s="110"/>
      <c r="E49" s="111"/>
      <c r="F49" s="112"/>
      <c r="G49" s="113"/>
      <c r="H49" s="114" t="str">
        <f t="shared" ca="1" si="4"/>
        <v/>
      </c>
      <c r="I49" s="119"/>
      <c r="J49" s="115"/>
      <c r="K49" s="54" t="str">
        <f t="shared" ca="1" si="1"/>
        <v/>
      </c>
      <c r="L49" s="50" t="str">
        <f>IF(E49="","",VLOOKUP(E49,Lists!Y$5:Z$19,2,FALSE))</f>
        <v/>
      </c>
      <c r="M49" s="55" t="str">
        <f t="shared" ca="1" si="2"/>
        <v/>
      </c>
      <c r="N49" s="38"/>
      <c r="O49" s="178" t="str">
        <f t="shared" si="0"/>
        <v>X</v>
      </c>
    </row>
    <row r="50" spans="1:15" ht="16.5" thickBot="1">
      <c r="A50" s="20">
        <v>16</v>
      </c>
      <c r="B50" s="172"/>
      <c r="C50" s="109"/>
      <c r="D50" s="118"/>
      <c r="E50" s="111"/>
      <c r="F50" s="112"/>
      <c r="G50" s="113"/>
      <c r="H50" s="114" t="str">
        <f t="shared" ca="1" si="4"/>
        <v/>
      </c>
      <c r="I50" s="119"/>
      <c r="J50" s="115"/>
      <c r="K50" s="54" t="str">
        <f t="shared" ca="1" si="1"/>
        <v/>
      </c>
      <c r="L50" s="50" t="str">
        <f>IF(E50="","",VLOOKUP(E50,Lists!Y$5:Z$19,2,FALSE))</f>
        <v/>
      </c>
      <c r="M50" s="55" t="str">
        <f t="shared" ca="1" si="2"/>
        <v/>
      </c>
      <c r="N50" s="38"/>
      <c r="O50" s="178" t="str">
        <f t="shared" si="0"/>
        <v>X</v>
      </c>
    </row>
    <row r="51" spans="1:15" ht="16.5" thickBot="1">
      <c r="A51" s="20">
        <v>17</v>
      </c>
      <c r="B51" s="172"/>
      <c r="C51" s="109"/>
      <c r="D51" s="110"/>
      <c r="E51" s="111"/>
      <c r="F51" s="112"/>
      <c r="G51" s="113"/>
      <c r="H51" s="114" t="str">
        <f t="shared" ca="1" si="4"/>
        <v/>
      </c>
      <c r="I51" s="119"/>
      <c r="J51" s="115"/>
      <c r="K51" s="54" t="str">
        <f t="shared" ca="1" si="1"/>
        <v/>
      </c>
      <c r="L51" s="50" t="str">
        <f>IF(E51="","",VLOOKUP(E51,Lists!Y$5:Z$19,2,FALSE))</f>
        <v/>
      </c>
      <c r="M51" s="55" t="str">
        <f t="shared" ca="1" si="2"/>
        <v/>
      </c>
      <c r="N51" s="38"/>
      <c r="O51" s="178" t="str">
        <f t="shared" si="0"/>
        <v>X</v>
      </c>
    </row>
    <row r="52" spans="1:15" ht="16.5" thickBot="1">
      <c r="A52" s="21">
        <v>18</v>
      </c>
      <c r="B52" s="173"/>
      <c r="C52" s="109"/>
      <c r="D52" s="116"/>
      <c r="E52" s="111"/>
      <c r="F52" s="112"/>
      <c r="G52" s="113"/>
      <c r="H52" s="114" t="str">
        <f t="shared" ca="1" si="4"/>
        <v/>
      </c>
      <c r="I52" s="119"/>
      <c r="J52" s="115"/>
      <c r="K52" s="54" t="str">
        <f t="shared" ca="1" si="1"/>
        <v/>
      </c>
      <c r="L52" s="50" t="str">
        <f>IF(E52="","",VLOOKUP(E52,Lists!Y$5:Z$19,2,FALSE))</f>
        <v/>
      </c>
      <c r="M52" s="55" t="str">
        <f t="shared" ca="1" si="2"/>
        <v/>
      </c>
      <c r="N52" s="38"/>
      <c r="O52" s="178" t="str">
        <f t="shared" si="0"/>
        <v>X</v>
      </c>
    </row>
    <row r="53" spans="1:15" ht="16.5" thickBot="1">
      <c r="A53" s="14">
        <v>19</v>
      </c>
      <c r="B53" s="171"/>
      <c r="C53" s="109"/>
      <c r="D53" s="118"/>
      <c r="E53" s="111"/>
      <c r="F53" s="112"/>
      <c r="G53" s="113"/>
      <c r="H53" s="114" t="str">
        <f t="shared" ca="1" si="4"/>
        <v/>
      </c>
      <c r="I53" s="119"/>
      <c r="J53" s="115"/>
      <c r="K53" s="54" t="str">
        <f t="shared" ca="1" si="1"/>
        <v/>
      </c>
      <c r="L53" s="50" t="str">
        <f>IF(E53="","",VLOOKUP(E53,Lists!Y$5:Z$19,2,FALSE))</f>
        <v/>
      </c>
      <c r="M53" s="55" t="str">
        <f t="shared" ca="1" si="2"/>
        <v/>
      </c>
      <c r="N53" s="38"/>
      <c r="O53" s="178" t="str">
        <f t="shared" si="0"/>
        <v>X</v>
      </c>
    </row>
    <row r="54" spans="1:15" ht="16.5" thickBot="1">
      <c r="A54" s="20">
        <v>20</v>
      </c>
      <c r="B54" s="172"/>
      <c r="C54" s="109"/>
      <c r="D54" s="110"/>
      <c r="E54" s="111"/>
      <c r="F54" s="112"/>
      <c r="G54" s="113"/>
      <c r="H54" s="114" t="str">
        <f t="shared" ca="1" si="4"/>
        <v/>
      </c>
      <c r="I54" s="119"/>
      <c r="J54" s="115"/>
      <c r="K54" s="54" t="str">
        <f t="shared" ca="1" si="1"/>
        <v/>
      </c>
      <c r="L54" s="50" t="str">
        <f>IF(E54="","",VLOOKUP(E54,Lists!Y$5:Z$19,2,FALSE))</f>
        <v/>
      </c>
      <c r="M54" s="55" t="str">
        <f t="shared" ca="1" si="2"/>
        <v/>
      </c>
      <c r="N54" s="38"/>
      <c r="O54" s="178" t="str">
        <f t="shared" si="0"/>
        <v>X</v>
      </c>
    </row>
    <row r="55" spans="1:15" ht="16.5" thickBot="1">
      <c r="A55" s="20">
        <v>21</v>
      </c>
      <c r="B55" s="171"/>
      <c r="C55" s="109"/>
      <c r="D55" s="118"/>
      <c r="E55" s="111"/>
      <c r="F55" s="112"/>
      <c r="G55" s="113"/>
      <c r="H55" s="114" t="str">
        <f t="shared" ref="H55:H104" ca="1" si="5">IF(INDIRECT("E"&amp;ROW())="","",IF(INDIRECT("G"&amp;ROW())="",INDIRECT("Lists!K"&amp;INDIRECT("L"&amp;ROW())),HLOOKUP(INDIRECT("G"&amp;ROW()),GradeAges,INDIRECT("L"&amp;ROW()),FALSE)))</f>
        <v/>
      </c>
      <c r="I55" s="119"/>
      <c r="J55" s="115"/>
      <c r="K55" s="54" t="str">
        <f t="shared" ca="1" si="1"/>
        <v/>
      </c>
      <c r="L55" s="50" t="str">
        <f>IF(E55="","",VLOOKUP(E55,Lists!Y$5:Z$19,2,FALSE))</f>
        <v/>
      </c>
      <c r="M55" s="55" t="str">
        <f t="shared" ca="1" si="2"/>
        <v/>
      </c>
      <c r="N55" s="38"/>
      <c r="O55" s="178" t="str">
        <f t="shared" si="0"/>
        <v>X</v>
      </c>
    </row>
    <row r="56" spans="1:15" ht="16.5" thickBot="1">
      <c r="A56" s="20">
        <v>22</v>
      </c>
      <c r="B56" s="172"/>
      <c r="C56" s="109"/>
      <c r="D56" s="110"/>
      <c r="E56" s="111"/>
      <c r="F56" s="112"/>
      <c r="G56" s="113"/>
      <c r="H56" s="114" t="str">
        <f t="shared" ca="1" si="5"/>
        <v/>
      </c>
      <c r="I56" s="119"/>
      <c r="J56" s="115"/>
      <c r="K56" s="54" t="str">
        <f t="shared" ca="1" si="1"/>
        <v/>
      </c>
      <c r="L56" s="50" t="str">
        <f>IF(E56="","",VLOOKUP(E56,Lists!Y$5:Z$19,2,FALSE))</f>
        <v/>
      </c>
      <c r="M56" s="55" t="str">
        <f t="shared" ca="1" si="2"/>
        <v/>
      </c>
      <c r="N56" s="38"/>
      <c r="O56" s="178" t="str">
        <f t="shared" si="0"/>
        <v>X</v>
      </c>
    </row>
    <row r="57" spans="1:15" ht="16.5" thickBot="1">
      <c r="A57" s="20">
        <v>23</v>
      </c>
      <c r="B57" s="172"/>
      <c r="C57" s="109"/>
      <c r="D57" s="116"/>
      <c r="E57" s="111"/>
      <c r="F57" s="112"/>
      <c r="G57" s="113"/>
      <c r="H57" s="114" t="str">
        <f t="shared" ca="1" si="5"/>
        <v/>
      </c>
      <c r="I57" s="119"/>
      <c r="J57" s="115"/>
      <c r="K57" s="54" t="str">
        <f t="shared" ca="1" si="1"/>
        <v/>
      </c>
      <c r="L57" s="50" t="str">
        <f>IF(E57="","",VLOOKUP(E57,Lists!Y$5:Z$19,2,FALSE))</f>
        <v/>
      </c>
      <c r="M57" s="55" t="str">
        <f t="shared" ca="1" si="2"/>
        <v/>
      </c>
      <c r="N57" s="38"/>
      <c r="O57" s="178" t="str">
        <f t="shared" si="0"/>
        <v>X</v>
      </c>
    </row>
    <row r="58" spans="1:15" ht="16.5" thickBot="1">
      <c r="A58" s="20">
        <v>24</v>
      </c>
      <c r="B58" s="172"/>
      <c r="C58" s="109"/>
      <c r="D58" s="118"/>
      <c r="E58" s="111"/>
      <c r="F58" s="112"/>
      <c r="G58" s="113"/>
      <c r="H58" s="114" t="str">
        <f t="shared" ca="1" si="5"/>
        <v/>
      </c>
      <c r="I58" s="119"/>
      <c r="J58" s="115"/>
      <c r="K58" s="54" t="str">
        <f t="shared" ca="1" si="1"/>
        <v/>
      </c>
      <c r="L58" s="50" t="str">
        <f>IF(E58="","",VLOOKUP(E58,Lists!Y$5:Z$19,2,FALSE))</f>
        <v/>
      </c>
      <c r="M58" s="55" t="str">
        <f t="shared" ca="1" si="2"/>
        <v/>
      </c>
      <c r="N58" s="38"/>
      <c r="O58" s="178" t="str">
        <f t="shared" si="0"/>
        <v>X</v>
      </c>
    </row>
    <row r="59" spans="1:15" ht="16.5" thickBot="1">
      <c r="A59" s="20">
        <v>25</v>
      </c>
      <c r="B59" s="172"/>
      <c r="C59" s="109"/>
      <c r="D59" s="110"/>
      <c r="E59" s="111"/>
      <c r="F59" s="112"/>
      <c r="G59" s="113"/>
      <c r="H59" s="114" t="str">
        <f t="shared" ca="1" si="5"/>
        <v/>
      </c>
      <c r="I59" s="119"/>
      <c r="J59" s="115"/>
      <c r="K59" s="54" t="str">
        <f t="shared" ca="1" si="1"/>
        <v/>
      </c>
      <c r="L59" s="50" t="str">
        <f>IF(E59="","",VLOOKUP(E59,Lists!Y$5:Z$19,2,FALSE))</f>
        <v/>
      </c>
      <c r="M59" s="55" t="str">
        <f t="shared" ca="1" si="2"/>
        <v/>
      </c>
      <c r="N59" s="38"/>
      <c r="O59" s="178" t="str">
        <f t="shared" si="0"/>
        <v>X</v>
      </c>
    </row>
    <row r="60" spans="1:15" ht="16.5" thickBot="1">
      <c r="A60" s="20">
        <v>26</v>
      </c>
      <c r="B60" s="172"/>
      <c r="C60" s="120"/>
      <c r="D60" s="110"/>
      <c r="E60" s="111"/>
      <c r="F60" s="112"/>
      <c r="G60" s="113"/>
      <c r="H60" s="114" t="str">
        <f t="shared" ca="1" si="5"/>
        <v/>
      </c>
      <c r="I60" s="119"/>
      <c r="J60" s="115"/>
      <c r="K60" s="54" t="str">
        <f t="shared" ca="1" si="1"/>
        <v/>
      </c>
      <c r="L60" s="50" t="str">
        <f>IF(E60="","",VLOOKUP(E60,Lists!Y$5:Z$19,2,FALSE))</f>
        <v/>
      </c>
      <c r="M60" s="55" t="str">
        <f t="shared" ca="1" si="2"/>
        <v/>
      </c>
      <c r="N60" s="38"/>
      <c r="O60" s="178" t="str">
        <f t="shared" si="0"/>
        <v>X</v>
      </c>
    </row>
    <row r="61" spans="1:15" ht="16.5" thickBot="1">
      <c r="A61" s="21">
        <v>27</v>
      </c>
      <c r="B61" s="173"/>
      <c r="C61" s="120"/>
      <c r="D61" s="110"/>
      <c r="E61" s="111"/>
      <c r="F61" s="112"/>
      <c r="G61" s="113"/>
      <c r="H61" s="114" t="str">
        <f t="shared" ca="1" si="5"/>
        <v/>
      </c>
      <c r="I61" s="119"/>
      <c r="J61" s="115"/>
      <c r="K61" s="54" t="str">
        <f t="shared" ca="1" si="1"/>
        <v/>
      </c>
      <c r="L61" s="50" t="str">
        <f>IF(E61="","",VLOOKUP(E61,Lists!Y$5:Z$19,2,FALSE))</f>
        <v/>
      </c>
      <c r="M61" s="55" t="str">
        <f t="shared" ca="1" si="2"/>
        <v/>
      </c>
      <c r="N61" s="38"/>
      <c r="O61" s="178" t="str">
        <f t="shared" si="0"/>
        <v>X</v>
      </c>
    </row>
    <row r="62" spans="1:15" ht="16.5" thickBot="1">
      <c r="A62" s="14">
        <v>28</v>
      </c>
      <c r="B62" s="171"/>
      <c r="C62" s="120"/>
      <c r="D62" s="118"/>
      <c r="E62" s="111"/>
      <c r="F62" s="112"/>
      <c r="G62" s="113"/>
      <c r="H62" s="114" t="str">
        <f t="shared" ca="1" si="5"/>
        <v/>
      </c>
      <c r="I62" s="119"/>
      <c r="J62" s="115"/>
      <c r="K62" s="54" t="str">
        <f t="shared" ca="1" si="1"/>
        <v/>
      </c>
      <c r="L62" s="50" t="str">
        <f>IF(E62="","",VLOOKUP(E62,Lists!Y$5:Z$19,2,FALSE))</f>
        <v/>
      </c>
      <c r="M62" s="55" t="str">
        <f t="shared" ca="1" si="2"/>
        <v/>
      </c>
      <c r="N62" s="38"/>
      <c r="O62" s="178" t="str">
        <f t="shared" si="0"/>
        <v>X</v>
      </c>
    </row>
    <row r="63" spans="1:15" ht="16.5" thickBot="1">
      <c r="A63" s="20">
        <v>29</v>
      </c>
      <c r="B63" s="171"/>
      <c r="C63" s="120"/>
      <c r="D63" s="110"/>
      <c r="E63" s="111"/>
      <c r="F63" s="112"/>
      <c r="G63" s="113"/>
      <c r="H63" s="114" t="str">
        <f t="shared" ca="1" si="5"/>
        <v/>
      </c>
      <c r="I63" s="119"/>
      <c r="J63" s="115"/>
      <c r="K63" s="54" t="str">
        <f t="shared" ca="1" si="1"/>
        <v/>
      </c>
      <c r="L63" s="50" t="str">
        <f>IF(E63="","",VLOOKUP(E63,Lists!Y$5:Z$19,2,FALSE))</f>
        <v/>
      </c>
      <c r="M63" s="55" t="str">
        <f t="shared" ca="1" si="2"/>
        <v/>
      </c>
      <c r="N63" s="38"/>
      <c r="O63" s="178" t="str">
        <f t="shared" si="0"/>
        <v>X</v>
      </c>
    </row>
    <row r="64" spans="1:15" ht="16.5" thickBot="1">
      <c r="A64" s="20">
        <f t="shared" ref="A64:A71" si="6">A63+1</f>
        <v>30</v>
      </c>
      <c r="B64" s="172"/>
      <c r="C64" s="120"/>
      <c r="D64" s="110"/>
      <c r="E64" s="111"/>
      <c r="F64" s="112"/>
      <c r="G64" s="113"/>
      <c r="H64" s="114" t="str">
        <f t="shared" ca="1" si="5"/>
        <v/>
      </c>
      <c r="I64" s="119"/>
      <c r="J64" s="115"/>
      <c r="K64" s="54" t="str">
        <f t="shared" ca="1" si="1"/>
        <v/>
      </c>
      <c r="L64" s="50" t="str">
        <f>IF(E64="","",VLOOKUP(E64,Lists!Y$5:Z$19,2,FALSE))</f>
        <v/>
      </c>
      <c r="M64" s="55" t="str">
        <f t="shared" ca="1" si="2"/>
        <v/>
      </c>
      <c r="N64" s="38"/>
      <c r="O64" s="178" t="str">
        <f t="shared" si="0"/>
        <v>X</v>
      </c>
    </row>
    <row r="65" spans="1:15" ht="16.5" thickBot="1">
      <c r="A65" s="20">
        <f t="shared" si="6"/>
        <v>31</v>
      </c>
      <c r="B65" s="172"/>
      <c r="C65" s="120"/>
      <c r="D65" s="110"/>
      <c r="E65" s="111"/>
      <c r="F65" s="112"/>
      <c r="G65" s="113"/>
      <c r="H65" s="114" t="str">
        <f t="shared" ca="1" si="5"/>
        <v/>
      </c>
      <c r="I65" s="119"/>
      <c r="J65" s="115"/>
      <c r="K65" s="54" t="str">
        <f t="shared" ca="1" si="1"/>
        <v/>
      </c>
      <c r="L65" s="50" t="str">
        <f>IF(E65="","",VLOOKUP(E65,Lists!Y$5:Z$19,2,FALSE))</f>
        <v/>
      </c>
      <c r="M65" s="55" t="str">
        <f t="shared" ca="1" si="2"/>
        <v/>
      </c>
      <c r="N65" s="38"/>
      <c r="O65" s="178" t="str">
        <f t="shared" si="0"/>
        <v>X</v>
      </c>
    </row>
    <row r="66" spans="1:15" ht="16.5" thickBot="1">
      <c r="A66" s="20">
        <f t="shared" si="6"/>
        <v>32</v>
      </c>
      <c r="B66" s="172"/>
      <c r="C66" s="120"/>
      <c r="D66" s="110"/>
      <c r="E66" s="111"/>
      <c r="F66" s="112"/>
      <c r="G66" s="113"/>
      <c r="H66" s="114" t="str">
        <f t="shared" ca="1" si="5"/>
        <v/>
      </c>
      <c r="I66" s="119"/>
      <c r="J66" s="115"/>
      <c r="K66" s="54" t="str">
        <f t="shared" ca="1" si="1"/>
        <v/>
      </c>
      <c r="L66" s="50" t="str">
        <f>IF(E66="","",VLOOKUP(E66,Lists!Y$5:Z$19,2,FALSE))</f>
        <v/>
      </c>
      <c r="M66" s="55" t="str">
        <f t="shared" ca="1" si="2"/>
        <v/>
      </c>
      <c r="N66" s="38"/>
      <c r="O66" s="178" t="str">
        <f t="shared" si="0"/>
        <v>X</v>
      </c>
    </row>
    <row r="67" spans="1:15" ht="16.5" thickBot="1">
      <c r="A67" s="20">
        <f t="shared" si="6"/>
        <v>33</v>
      </c>
      <c r="B67" s="172"/>
      <c r="C67" s="121"/>
      <c r="D67" s="110"/>
      <c r="E67" s="111"/>
      <c r="F67" s="119"/>
      <c r="G67" s="113"/>
      <c r="H67" s="114" t="str">
        <f t="shared" ca="1" si="5"/>
        <v/>
      </c>
      <c r="I67" s="119"/>
      <c r="J67" s="115"/>
      <c r="K67" s="54" t="str">
        <f t="shared" ref="K67:K104" ca="1" si="7">IF(INDIRECT("E"&amp;ROW())="","",IF(MONTH(INDIRECT("E"&amp;ROW()))&lt;9,(1+$I$3-YEAR(INDIRECT("E"&amp;ROW()))),($I$3-YEAR(INDIRECT("E"&amp;ROW())))))</f>
        <v/>
      </c>
      <c r="L67" s="50" t="str">
        <f>IF(E67="","",VLOOKUP(E67,Lists!Y$5:Z$19,2,FALSE))</f>
        <v/>
      </c>
      <c r="M67" s="55" t="str">
        <f t="shared" ref="M67:M104" ca="1" si="8">IF(INDIRECT("K"&amp; ROW())="","",INDIRECT("Lists!K"&amp; INDIRECT("K"&amp; ROW())))</f>
        <v/>
      </c>
      <c r="N67" s="38"/>
      <c r="O67" s="178" t="str">
        <f t="shared" ref="O67:O98" si="9">IF(I67="","X",F67&amp;G67&amp;H67&amp;I67)</f>
        <v>X</v>
      </c>
    </row>
    <row r="68" spans="1:15" ht="16.5" thickBot="1">
      <c r="A68" s="20">
        <f t="shared" si="6"/>
        <v>34</v>
      </c>
      <c r="B68" s="172"/>
      <c r="C68" s="120"/>
      <c r="D68" s="110"/>
      <c r="E68" s="111"/>
      <c r="F68" s="112"/>
      <c r="G68" s="113"/>
      <c r="H68" s="114" t="str">
        <f t="shared" ca="1" si="5"/>
        <v/>
      </c>
      <c r="I68" s="119"/>
      <c r="J68" s="115"/>
      <c r="K68" s="54" t="str">
        <f t="shared" ca="1" si="7"/>
        <v/>
      </c>
      <c r="L68" s="50" t="str">
        <f>IF(E68="","",VLOOKUP(E68,Lists!Y$5:Z$19,2,FALSE))</f>
        <v/>
      </c>
      <c r="M68" s="55" t="str">
        <f t="shared" ca="1" si="8"/>
        <v/>
      </c>
      <c r="N68" s="38"/>
      <c r="O68" s="178" t="str">
        <f t="shared" si="9"/>
        <v>X</v>
      </c>
    </row>
    <row r="69" spans="1:15" ht="16.5" thickBot="1">
      <c r="A69" s="20">
        <f t="shared" si="6"/>
        <v>35</v>
      </c>
      <c r="B69" s="172"/>
      <c r="C69" s="120"/>
      <c r="D69" s="110"/>
      <c r="E69" s="111"/>
      <c r="F69" s="112"/>
      <c r="G69" s="113"/>
      <c r="H69" s="114" t="str">
        <f t="shared" ca="1" si="5"/>
        <v/>
      </c>
      <c r="I69" s="119"/>
      <c r="J69" s="115"/>
      <c r="K69" s="54" t="str">
        <f t="shared" ca="1" si="7"/>
        <v/>
      </c>
      <c r="L69" s="50" t="str">
        <f>IF(E69="","",VLOOKUP(E69,Lists!Y$5:Z$19,2,FALSE))</f>
        <v/>
      </c>
      <c r="M69" s="55" t="str">
        <f t="shared" ca="1" si="8"/>
        <v/>
      </c>
      <c r="N69" s="38"/>
      <c r="O69" s="178" t="str">
        <f t="shared" si="9"/>
        <v>X</v>
      </c>
    </row>
    <row r="70" spans="1:15" ht="16.5" thickBot="1">
      <c r="A70" s="20">
        <f t="shared" si="6"/>
        <v>36</v>
      </c>
      <c r="B70" s="172"/>
      <c r="C70" s="120"/>
      <c r="D70" s="110"/>
      <c r="E70" s="111"/>
      <c r="F70" s="112"/>
      <c r="G70" s="113"/>
      <c r="H70" s="114" t="str">
        <f t="shared" ca="1" si="5"/>
        <v/>
      </c>
      <c r="I70" s="119"/>
      <c r="J70" s="115"/>
      <c r="K70" s="54" t="str">
        <f t="shared" ca="1" si="7"/>
        <v/>
      </c>
      <c r="L70" s="50" t="str">
        <f>IF(E70="","",VLOOKUP(E70,Lists!Y$5:Z$19,2,FALSE))</f>
        <v/>
      </c>
      <c r="M70" s="55" t="str">
        <f t="shared" ca="1" si="8"/>
        <v/>
      </c>
      <c r="N70" s="38"/>
      <c r="O70" s="178" t="str">
        <f t="shared" si="9"/>
        <v>X</v>
      </c>
    </row>
    <row r="71" spans="1:15" ht="16.5" thickBot="1">
      <c r="A71" s="20">
        <f t="shared" si="6"/>
        <v>37</v>
      </c>
      <c r="B71" s="172"/>
      <c r="C71" s="120"/>
      <c r="D71" s="110"/>
      <c r="E71" s="111"/>
      <c r="F71" s="112"/>
      <c r="G71" s="113"/>
      <c r="H71" s="114" t="str">
        <f t="shared" ca="1" si="5"/>
        <v/>
      </c>
      <c r="I71" s="119"/>
      <c r="J71" s="115"/>
      <c r="K71" s="54" t="str">
        <f t="shared" ca="1" si="7"/>
        <v/>
      </c>
      <c r="L71" s="50" t="str">
        <f>IF(E71="","",VLOOKUP(E71,Lists!Y$5:Z$19,2,FALSE))</f>
        <v/>
      </c>
      <c r="M71" s="55" t="str">
        <f t="shared" ca="1" si="8"/>
        <v/>
      </c>
      <c r="N71" s="38"/>
      <c r="O71" s="178" t="str">
        <f t="shared" si="9"/>
        <v>X</v>
      </c>
    </row>
    <row r="72" spans="1:15" ht="16.5" thickBot="1">
      <c r="A72" s="20">
        <f t="shared" ref="A72:A78" si="10">A71+1</f>
        <v>38</v>
      </c>
      <c r="B72" s="172"/>
      <c r="C72" s="120"/>
      <c r="D72" s="110"/>
      <c r="E72" s="111"/>
      <c r="F72" s="112"/>
      <c r="G72" s="113"/>
      <c r="H72" s="114" t="str">
        <f t="shared" ca="1" si="5"/>
        <v/>
      </c>
      <c r="I72" s="119"/>
      <c r="J72" s="115"/>
      <c r="K72" s="54" t="str">
        <f t="shared" ca="1" si="7"/>
        <v/>
      </c>
      <c r="L72" s="50" t="str">
        <f>IF(E72="","",VLOOKUP(E72,Lists!Y$5:Z$19,2,FALSE))</f>
        <v/>
      </c>
      <c r="M72" s="55" t="str">
        <f t="shared" ca="1" si="8"/>
        <v/>
      </c>
      <c r="N72" s="38"/>
      <c r="O72" s="178" t="str">
        <f t="shared" si="9"/>
        <v>X</v>
      </c>
    </row>
    <row r="73" spans="1:15" ht="16.5" thickBot="1">
      <c r="A73" s="20">
        <f>A72+1</f>
        <v>39</v>
      </c>
      <c r="B73" s="172"/>
      <c r="C73" s="120"/>
      <c r="D73" s="110"/>
      <c r="E73" s="111"/>
      <c r="F73" s="112"/>
      <c r="G73" s="113"/>
      <c r="H73" s="114" t="str">
        <f t="shared" ca="1" si="5"/>
        <v/>
      </c>
      <c r="I73" s="119"/>
      <c r="J73" s="115"/>
      <c r="K73" s="54" t="str">
        <f t="shared" ca="1" si="7"/>
        <v/>
      </c>
      <c r="L73" s="50" t="str">
        <f>IF(E73="","",VLOOKUP(E73,Lists!Y$5:Z$19,2,FALSE))</f>
        <v/>
      </c>
      <c r="M73" s="55" t="str">
        <f t="shared" ca="1" si="8"/>
        <v/>
      </c>
      <c r="N73" s="38"/>
      <c r="O73" s="178" t="str">
        <f t="shared" si="9"/>
        <v>X</v>
      </c>
    </row>
    <row r="74" spans="1:15" ht="16.5" thickBot="1">
      <c r="A74" s="20">
        <f t="shared" si="10"/>
        <v>40</v>
      </c>
      <c r="B74" s="172"/>
      <c r="C74" s="120"/>
      <c r="D74" s="110"/>
      <c r="E74" s="111"/>
      <c r="F74" s="112"/>
      <c r="G74" s="113"/>
      <c r="H74" s="114" t="str">
        <f t="shared" ca="1" si="5"/>
        <v/>
      </c>
      <c r="I74" s="119"/>
      <c r="J74" s="115"/>
      <c r="K74" s="54" t="str">
        <f t="shared" ca="1" si="7"/>
        <v/>
      </c>
      <c r="L74" s="50" t="str">
        <f>IF(E74="","",VLOOKUP(E74,Lists!Y$5:Z$19,2,FALSE))</f>
        <v/>
      </c>
      <c r="M74" s="55" t="str">
        <f t="shared" ca="1" si="8"/>
        <v/>
      </c>
      <c r="N74" s="38"/>
      <c r="O74" s="178" t="str">
        <f t="shared" si="9"/>
        <v>X</v>
      </c>
    </row>
    <row r="75" spans="1:15" ht="16.5" thickBot="1">
      <c r="A75" s="20">
        <f t="shared" si="10"/>
        <v>41</v>
      </c>
      <c r="B75" s="172"/>
      <c r="C75" s="120"/>
      <c r="D75" s="110"/>
      <c r="E75" s="111"/>
      <c r="F75" s="112"/>
      <c r="G75" s="113"/>
      <c r="H75" s="114" t="str">
        <f t="shared" ca="1" si="5"/>
        <v/>
      </c>
      <c r="I75" s="119"/>
      <c r="J75" s="115"/>
      <c r="K75" s="54" t="str">
        <f t="shared" ca="1" si="7"/>
        <v/>
      </c>
      <c r="L75" s="50" t="str">
        <f>IF(E75="","",VLOOKUP(E75,Lists!Y$5:Z$19,2,FALSE))</f>
        <v/>
      </c>
      <c r="M75" s="55" t="str">
        <f t="shared" ca="1" si="8"/>
        <v/>
      </c>
      <c r="N75" s="38"/>
      <c r="O75" s="178" t="str">
        <f t="shared" si="9"/>
        <v>X</v>
      </c>
    </row>
    <row r="76" spans="1:15" ht="16.5" thickBot="1">
      <c r="A76" s="20">
        <f>A75+1</f>
        <v>42</v>
      </c>
      <c r="B76" s="172"/>
      <c r="C76" s="120"/>
      <c r="D76" s="110"/>
      <c r="E76" s="111"/>
      <c r="F76" s="112"/>
      <c r="G76" s="113"/>
      <c r="H76" s="114" t="str">
        <f t="shared" ca="1" si="5"/>
        <v/>
      </c>
      <c r="I76" s="119"/>
      <c r="J76" s="115"/>
      <c r="K76" s="54" t="str">
        <f t="shared" ca="1" si="7"/>
        <v/>
      </c>
      <c r="L76" s="50" t="str">
        <f>IF(E76="","",VLOOKUP(E76,Lists!Y$5:Z$19,2,FALSE))</f>
        <v/>
      </c>
      <c r="M76" s="55" t="str">
        <f t="shared" ca="1" si="8"/>
        <v/>
      </c>
      <c r="N76" s="38"/>
      <c r="O76" s="178" t="str">
        <f t="shared" si="9"/>
        <v>X</v>
      </c>
    </row>
    <row r="77" spans="1:15" ht="16.5" thickBot="1">
      <c r="A77" s="20">
        <f t="shared" si="10"/>
        <v>43</v>
      </c>
      <c r="B77" s="172"/>
      <c r="C77" s="120"/>
      <c r="D77" s="110"/>
      <c r="E77" s="111"/>
      <c r="F77" s="112"/>
      <c r="G77" s="113"/>
      <c r="H77" s="114" t="str">
        <f t="shared" ca="1" si="5"/>
        <v/>
      </c>
      <c r="I77" s="119"/>
      <c r="J77" s="115"/>
      <c r="K77" s="54" t="str">
        <f t="shared" ca="1" si="7"/>
        <v/>
      </c>
      <c r="L77" s="50" t="str">
        <f>IF(E77="","",VLOOKUP(E77,Lists!Y$5:Z$19,2,FALSE))</f>
        <v/>
      </c>
      <c r="M77" s="55" t="str">
        <f t="shared" ca="1" si="8"/>
        <v/>
      </c>
      <c r="N77" s="38"/>
      <c r="O77" s="178" t="str">
        <f t="shared" si="9"/>
        <v>X</v>
      </c>
    </row>
    <row r="78" spans="1:15" ht="16.5" thickBot="1">
      <c r="A78" s="20">
        <f t="shared" si="10"/>
        <v>44</v>
      </c>
      <c r="B78" s="172"/>
      <c r="C78" s="120"/>
      <c r="D78" s="110"/>
      <c r="E78" s="111"/>
      <c r="F78" s="112"/>
      <c r="G78" s="113"/>
      <c r="H78" s="114" t="str">
        <f t="shared" ca="1" si="5"/>
        <v/>
      </c>
      <c r="I78" s="119"/>
      <c r="J78" s="115"/>
      <c r="K78" s="54" t="str">
        <f t="shared" ca="1" si="7"/>
        <v/>
      </c>
      <c r="L78" s="50" t="str">
        <f>IF(E78="","",VLOOKUP(E78,Lists!Y$5:Z$19,2,FALSE))</f>
        <v/>
      </c>
      <c r="M78" s="55" t="str">
        <f t="shared" ca="1" si="8"/>
        <v/>
      </c>
      <c r="N78" s="38"/>
      <c r="O78" s="178" t="str">
        <f t="shared" si="9"/>
        <v>X</v>
      </c>
    </row>
    <row r="79" spans="1:15" ht="16.5" thickBot="1">
      <c r="A79" s="20">
        <f>A78+1</f>
        <v>45</v>
      </c>
      <c r="B79" s="172"/>
      <c r="C79" s="120"/>
      <c r="D79" s="110"/>
      <c r="E79" s="111"/>
      <c r="F79" s="112"/>
      <c r="G79" s="113"/>
      <c r="H79" s="114" t="str">
        <f t="shared" ca="1" si="5"/>
        <v/>
      </c>
      <c r="I79" s="119"/>
      <c r="J79" s="115"/>
      <c r="K79" s="54" t="str">
        <f t="shared" ca="1" si="7"/>
        <v/>
      </c>
      <c r="L79" s="50" t="str">
        <f>IF(E79="","",VLOOKUP(E79,Lists!Y$5:Z$19,2,FALSE))</f>
        <v/>
      </c>
      <c r="M79" s="55" t="str">
        <f t="shared" ca="1" si="8"/>
        <v/>
      </c>
      <c r="N79" s="38"/>
      <c r="O79" s="178" t="str">
        <f t="shared" si="9"/>
        <v>X</v>
      </c>
    </row>
    <row r="80" spans="1:15" ht="16.5" thickBot="1">
      <c r="A80" s="20">
        <f>A79+1</f>
        <v>46</v>
      </c>
      <c r="B80" s="172"/>
      <c r="C80" s="120"/>
      <c r="D80" s="110"/>
      <c r="E80" s="111"/>
      <c r="F80" s="112"/>
      <c r="G80" s="113"/>
      <c r="H80" s="114" t="str">
        <f t="shared" ca="1" si="5"/>
        <v/>
      </c>
      <c r="I80" s="119"/>
      <c r="J80" s="122"/>
      <c r="K80" s="54" t="str">
        <f t="shared" ca="1" si="7"/>
        <v/>
      </c>
      <c r="L80" s="50" t="str">
        <f>IF(E80="","",VLOOKUP(E80,Lists!Y$5:Z$19,2,FALSE))</f>
        <v/>
      </c>
      <c r="M80" s="55" t="str">
        <f t="shared" ca="1" si="8"/>
        <v/>
      </c>
      <c r="N80" s="38"/>
      <c r="O80" s="178" t="str">
        <f t="shared" si="9"/>
        <v>X</v>
      </c>
    </row>
    <row r="81" spans="1:15" ht="16.5" thickBot="1">
      <c r="A81" s="20">
        <f t="shared" ref="A81:A87" si="11">A80+1</f>
        <v>47</v>
      </c>
      <c r="B81" s="172"/>
      <c r="C81" s="120"/>
      <c r="D81" s="110"/>
      <c r="E81" s="111"/>
      <c r="F81" s="112"/>
      <c r="G81" s="113"/>
      <c r="H81" s="114" t="str">
        <f t="shared" ca="1" si="5"/>
        <v/>
      </c>
      <c r="I81" s="119"/>
      <c r="J81" s="122"/>
      <c r="K81" s="54" t="str">
        <f t="shared" ca="1" si="7"/>
        <v/>
      </c>
      <c r="L81" s="50" t="str">
        <f>IF(E81="","",VLOOKUP(E81,Lists!Y$5:Z$19,2,FALSE))</f>
        <v/>
      </c>
      <c r="M81" s="55" t="str">
        <f t="shared" ca="1" si="8"/>
        <v/>
      </c>
      <c r="N81" s="38"/>
      <c r="O81" s="178" t="str">
        <f t="shared" si="9"/>
        <v>X</v>
      </c>
    </row>
    <row r="82" spans="1:15" ht="16.5" thickBot="1">
      <c r="A82" s="20">
        <f>A81+1</f>
        <v>48</v>
      </c>
      <c r="B82" s="172"/>
      <c r="C82" s="120"/>
      <c r="D82" s="110"/>
      <c r="E82" s="111"/>
      <c r="F82" s="112"/>
      <c r="G82" s="113"/>
      <c r="H82" s="114" t="str">
        <f t="shared" ca="1" si="5"/>
        <v/>
      </c>
      <c r="I82" s="119"/>
      <c r="J82" s="122"/>
      <c r="K82" s="54" t="str">
        <f t="shared" ca="1" si="7"/>
        <v/>
      </c>
      <c r="L82" s="50" t="str">
        <f>IF(E82="","",VLOOKUP(E82,Lists!Y$5:Z$19,2,FALSE))</f>
        <v/>
      </c>
      <c r="M82" s="55" t="str">
        <f t="shared" ca="1" si="8"/>
        <v/>
      </c>
      <c r="N82" s="38"/>
      <c r="O82" s="178" t="str">
        <f t="shared" si="9"/>
        <v>X</v>
      </c>
    </row>
    <row r="83" spans="1:15" ht="16.5" thickBot="1">
      <c r="A83" s="20">
        <f t="shared" si="11"/>
        <v>49</v>
      </c>
      <c r="B83" s="172"/>
      <c r="C83" s="120"/>
      <c r="D83" s="110"/>
      <c r="E83" s="111"/>
      <c r="F83" s="112"/>
      <c r="G83" s="113"/>
      <c r="H83" s="114" t="str">
        <f t="shared" ca="1" si="5"/>
        <v/>
      </c>
      <c r="I83" s="119"/>
      <c r="J83" s="122"/>
      <c r="K83" s="54" t="str">
        <f t="shared" ca="1" si="7"/>
        <v/>
      </c>
      <c r="L83" s="50" t="str">
        <f>IF(E83="","",VLOOKUP(E83,Lists!Y$5:Z$19,2,FALSE))</f>
        <v/>
      </c>
      <c r="M83" s="55" t="str">
        <f t="shared" ca="1" si="8"/>
        <v/>
      </c>
      <c r="N83" s="38"/>
      <c r="O83" s="178" t="str">
        <f t="shared" si="9"/>
        <v>X</v>
      </c>
    </row>
    <row r="84" spans="1:15" ht="16.5" thickBot="1">
      <c r="A84" s="20">
        <f t="shared" si="11"/>
        <v>50</v>
      </c>
      <c r="B84" s="172"/>
      <c r="C84" s="120"/>
      <c r="D84" s="110"/>
      <c r="E84" s="111"/>
      <c r="F84" s="112"/>
      <c r="G84" s="113"/>
      <c r="H84" s="114" t="str">
        <f t="shared" ca="1" si="5"/>
        <v/>
      </c>
      <c r="I84" s="119"/>
      <c r="J84" s="122"/>
      <c r="K84" s="56" t="str">
        <f t="shared" ca="1" si="7"/>
        <v/>
      </c>
      <c r="L84" s="50" t="str">
        <f>IF(E84="","",VLOOKUP(E84,Lists!Y$5:Z$19,2,FALSE))</f>
        <v/>
      </c>
      <c r="M84" s="57" t="str">
        <f t="shared" ca="1" si="8"/>
        <v/>
      </c>
      <c r="N84" s="38"/>
      <c r="O84" s="178" t="str">
        <f t="shared" si="9"/>
        <v>X</v>
      </c>
    </row>
    <row r="85" spans="1:15" ht="16.5" thickBot="1">
      <c r="A85" s="20">
        <f>A84+1</f>
        <v>51</v>
      </c>
      <c r="B85" s="172"/>
      <c r="C85" s="120"/>
      <c r="D85" s="110"/>
      <c r="E85" s="111"/>
      <c r="F85" s="112"/>
      <c r="G85" s="113"/>
      <c r="H85" s="114" t="str">
        <f t="shared" ca="1" si="5"/>
        <v/>
      </c>
      <c r="I85" s="119"/>
      <c r="J85" s="115"/>
      <c r="K85" s="54" t="str">
        <f t="shared" ca="1" si="7"/>
        <v/>
      </c>
      <c r="L85" s="50" t="str">
        <f>IF(E85="","",VLOOKUP(E85,Lists!Y$5:Z$19,2,FALSE))</f>
        <v/>
      </c>
      <c r="M85" s="55" t="str">
        <f t="shared" ca="1" si="8"/>
        <v/>
      </c>
      <c r="N85" s="38"/>
      <c r="O85" s="178" t="str">
        <f t="shared" si="9"/>
        <v>X</v>
      </c>
    </row>
    <row r="86" spans="1:15" ht="16.5" thickBot="1">
      <c r="A86" s="20">
        <f t="shared" si="11"/>
        <v>52</v>
      </c>
      <c r="B86" s="172"/>
      <c r="C86" s="120"/>
      <c r="D86" s="110"/>
      <c r="E86" s="111"/>
      <c r="F86" s="112"/>
      <c r="G86" s="113"/>
      <c r="H86" s="114" t="str">
        <f t="shared" ca="1" si="5"/>
        <v/>
      </c>
      <c r="I86" s="119"/>
      <c r="J86" s="115"/>
      <c r="K86" s="54" t="str">
        <f t="shared" ca="1" si="7"/>
        <v/>
      </c>
      <c r="L86" s="50" t="str">
        <f>IF(E86="","",VLOOKUP(E86,Lists!Y$5:Z$19,2,FALSE))</f>
        <v/>
      </c>
      <c r="M86" s="55" t="str">
        <f t="shared" ca="1" si="8"/>
        <v/>
      </c>
      <c r="N86" s="38"/>
      <c r="O86" s="178" t="str">
        <f t="shared" si="9"/>
        <v>X</v>
      </c>
    </row>
    <row r="87" spans="1:15" ht="16.5" thickBot="1">
      <c r="A87" s="20">
        <f t="shared" si="11"/>
        <v>53</v>
      </c>
      <c r="B87" s="172"/>
      <c r="C87" s="120"/>
      <c r="D87" s="110"/>
      <c r="E87" s="111"/>
      <c r="F87" s="112"/>
      <c r="G87" s="113"/>
      <c r="H87" s="114" t="str">
        <f t="shared" ca="1" si="5"/>
        <v/>
      </c>
      <c r="I87" s="119"/>
      <c r="J87" s="115"/>
      <c r="K87" s="54" t="str">
        <f t="shared" ca="1" si="7"/>
        <v/>
      </c>
      <c r="L87" s="50" t="str">
        <f>IF(E87="","",VLOOKUP(E87,Lists!Y$5:Z$19,2,FALSE))</f>
        <v/>
      </c>
      <c r="M87" s="55" t="str">
        <f t="shared" ca="1" si="8"/>
        <v/>
      </c>
      <c r="N87" s="38"/>
      <c r="O87" s="178" t="str">
        <f t="shared" si="9"/>
        <v>X</v>
      </c>
    </row>
    <row r="88" spans="1:15" ht="16.5" thickBot="1">
      <c r="A88" s="20">
        <f>A87+1</f>
        <v>54</v>
      </c>
      <c r="B88" s="172"/>
      <c r="C88" s="120"/>
      <c r="D88" s="110"/>
      <c r="E88" s="111"/>
      <c r="F88" s="112"/>
      <c r="G88" s="113"/>
      <c r="H88" s="114" t="str">
        <f t="shared" ca="1" si="5"/>
        <v/>
      </c>
      <c r="I88" s="119"/>
      <c r="J88" s="115"/>
      <c r="K88" s="54" t="str">
        <f t="shared" ca="1" si="7"/>
        <v/>
      </c>
      <c r="L88" s="50" t="str">
        <f>IF(E88="","",VLOOKUP(E88,Lists!Y$5:Z$19,2,FALSE))</f>
        <v/>
      </c>
      <c r="M88" s="55" t="str">
        <f t="shared" ca="1" si="8"/>
        <v/>
      </c>
      <c r="N88" s="38"/>
      <c r="O88" s="178" t="str">
        <f t="shared" si="9"/>
        <v>X</v>
      </c>
    </row>
    <row r="89" spans="1:15" ht="16.5" thickBot="1">
      <c r="A89" s="20">
        <f>A88+1</f>
        <v>55</v>
      </c>
      <c r="B89" s="172"/>
      <c r="C89" s="120"/>
      <c r="D89" s="110"/>
      <c r="E89" s="111"/>
      <c r="F89" s="112"/>
      <c r="G89" s="113"/>
      <c r="H89" s="114" t="str">
        <f t="shared" ca="1" si="5"/>
        <v/>
      </c>
      <c r="I89" s="119"/>
      <c r="J89" s="115"/>
      <c r="K89" s="54" t="str">
        <f t="shared" ca="1" si="7"/>
        <v/>
      </c>
      <c r="L89" s="50" t="str">
        <f>IF(E89="","",VLOOKUP(E89,Lists!Y$5:Z$19,2,FALSE))</f>
        <v/>
      </c>
      <c r="M89" s="55" t="str">
        <f t="shared" ca="1" si="8"/>
        <v/>
      </c>
      <c r="N89" s="38"/>
      <c r="O89" s="178" t="str">
        <f t="shared" si="9"/>
        <v>X</v>
      </c>
    </row>
    <row r="90" spans="1:15" ht="16.5" thickBot="1">
      <c r="A90" s="20">
        <f t="shared" ref="A90:A104" si="12">A89+1</f>
        <v>56</v>
      </c>
      <c r="B90" s="172"/>
      <c r="C90" s="120"/>
      <c r="D90" s="110"/>
      <c r="E90" s="111"/>
      <c r="F90" s="112"/>
      <c r="G90" s="113"/>
      <c r="H90" s="114" t="str">
        <f t="shared" ca="1" si="5"/>
        <v/>
      </c>
      <c r="I90" s="119"/>
      <c r="J90" s="122"/>
      <c r="K90" s="54" t="str">
        <f t="shared" ca="1" si="7"/>
        <v/>
      </c>
      <c r="L90" s="50" t="str">
        <f>IF(E90="","",VLOOKUP(E90,Lists!Y$5:Z$19,2,FALSE))</f>
        <v/>
      </c>
      <c r="M90" s="55" t="str">
        <f t="shared" ca="1" si="8"/>
        <v/>
      </c>
      <c r="N90" s="38"/>
      <c r="O90" s="178" t="str">
        <f t="shared" si="9"/>
        <v>X</v>
      </c>
    </row>
    <row r="91" spans="1:15" ht="16.5" thickBot="1">
      <c r="A91" s="20">
        <f>A90+1</f>
        <v>57</v>
      </c>
      <c r="B91" s="172"/>
      <c r="C91" s="120"/>
      <c r="D91" s="110"/>
      <c r="E91" s="111"/>
      <c r="F91" s="112"/>
      <c r="G91" s="113"/>
      <c r="H91" s="114" t="str">
        <f t="shared" ca="1" si="5"/>
        <v/>
      </c>
      <c r="I91" s="119"/>
      <c r="J91" s="122"/>
      <c r="K91" s="54" t="str">
        <f t="shared" ca="1" si="7"/>
        <v/>
      </c>
      <c r="L91" s="50" t="str">
        <f>IF(E91="","",VLOOKUP(E91,Lists!Y$5:Z$19,2,FALSE))</f>
        <v/>
      </c>
      <c r="M91" s="55" t="str">
        <f t="shared" ca="1" si="8"/>
        <v/>
      </c>
      <c r="N91" s="38"/>
      <c r="O91" s="178" t="str">
        <f t="shared" si="9"/>
        <v>X</v>
      </c>
    </row>
    <row r="92" spans="1:15" ht="16.5" thickBot="1">
      <c r="A92" s="20">
        <f t="shared" si="12"/>
        <v>58</v>
      </c>
      <c r="B92" s="172"/>
      <c r="C92" s="120"/>
      <c r="D92" s="110"/>
      <c r="E92" s="111"/>
      <c r="F92" s="112"/>
      <c r="G92" s="113"/>
      <c r="H92" s="114" t="str">
        <f t="shared" ca="1" si="5"/>
        <v/>
      </c>
      <c r="I92" s="119"/>
      <c r="J92" s="122"/>
      <c r="K92" s="54" t="str">
        <f t="shared" ca="1" si="7"/>
        <v/>
      </c>
      <c r="L92" s="50" t="str">
        <f>IF(E92="","",VLOOKUP(E92,Lists!Y$5:Z$19,2,FALSE))</f>
        <v/>
      </c>
      <c r="M92" s="55" t="str">
        <f t="shared" ca="1" si="8"/>
        <v/>
      </c>
      <c r="N92" s="38"/>
      <c r="O92" s="178" t="str">
        <f t="shared" si="9"/>
        <v>X</v>
      </c>
    </row>
    <row r="93" spans="1:15" ht="16.5" thickBot="1">
      <c r="A93" s="20">
        <f t="shared" si="12"/>
        <v>59</v>
      </c>
      <c r="B93" s="172"/>
      <c r="C93" s="120"/>
      <c r="D93" s="110"/>
      <c r="E93" s="111"/>
      <c r="F93" s="112"/>
      <c r="G93" s="113"/>
      <c r="H93" s="114" t="str">
        <f t="shared" ca="1" si="5"/>
        <v/>
      </c>
      <c r="I93" s="119"/>
      <c r="J93" s="122"/>
      <c r="K93" s="54" t="str">
        <f t="shared" ca="1" si="7"/>
        <v/>
      </c>
      <c r="L93" s="50" t="str">
        <f>IF(E93="","",VLOOKUP(E93,Lists!Y$5:Z$19,2,FALSE))</f>
        <v/>
      </c>
      <c r="M93" s="55" t="str">
        <f t="shared" ca="1" si="8"/>
        <v/>
      </c>
      <c r="N93" s="38"/>
      <c r="O93" s="178" t="str">
        <f t="shared" si="9"/>
        <v>X</v>
      </c>
    </row>
    <row r="94" spans="1:15" ht="16.5" thickBot="1">
      <c r="A94" s="20">
        <f>A93+1</f>
        <v>60</v>
      </c>
      <c r="B94" s="172"/>
      <c r="C94" s="120"/>
      <c r="D94" s="110"/>
      <c r="E94" s="111"/>
      <c r="F94" s="112"/>
      <c r="G94" s="113"/>
      <c r="H94" s="114" t="str">
        <f t="shared" ca="1" si="5"/>
        <v/>
      </c>
      <c r="I94" s="119"/>
      <c r="J94" s="122"/>
      <c r="K94" s="56" t="str">
        <f t="shared" ca="1" si="7"/>
        <v/>
      </c>
      <c r="L94" s="50" t="str">
        <f>IF(E94="","",VLOOKUP(E94,Lists!Y$5:Z$19,2,FALSE))</f>
        <v/>
      </c>
      <c r="M94" s="57" t="str">
        <f t="shared" ca="1" si="8"/>
        <v/>
      </c>
      <c r="N94" s="38"/>
      <c r="O94" s="178" t="str">
        <f t="shared" si="9"/>
        <v>X</v>
      </c>
    </row>
    <row r="95" spans="1:15" ht="16.5" thickBot="1">
      <c r="A95" s="20">
        <f t="shared" si="12"/>
        <v>61</v>
      </c>
      <c r="B95" s="172"/>
      <c r="C95" s="120"/>
      <c r="D95" s="110"/>
      <c r="E95" s="111"/>
      <c r="F95" s="112"/>
      <c r="G95" s="113"/>
      <c r="H95" s="114" t="str">
        <f t="shared" ca="1" si="5"/>
        <v/>
      </c>
      <c r="I95" s="119"/>
      <c r="J95" s="115"/>
      <c r="K95" s="54" t="str">
        <f t="shared" ca="1" si="7"/>
        <v/>
      </c>
      <c r="L95" s="50" t="str">
        <f>IF(E95="","",VLOOKUP(E95,Lists!Y$5:Z$19,2,FALSE))</f>
        <v/>
      </c>
      <c r="M95" s="55" t="str">
        <f t="shared" ca="1" si="8"/>
        <v/>
      </c>
      <c r="N95" s="38"/>
      <c r="O95" s="178" t="str">
        <f t="shared" si="9"/>
        <v>X</v>
      </c>
    </row>
    <row r="96" spans="1:15" ht="16.5" thickBot="1">
      <c r="A96" s="20">
        <f t="shared" si="12"/>
        <v>62</v>
      </c>
      <c r="B96" s="172"/>
      <c r="C96" s="120"/>
      <c r="D96" s="110"/>
      <c r="E96" s="111"/>
      <c r="F96" s="112"/>
      <c r="G96" s="113"/>
      <c r="H96" s="114" t="str">
        <f t="shared" ca="1" si="5"/>
        <v/>
      </c>
      <c r="I96" s="119"/>
      <c r="J96" s="115"/>
      <c r="K96" s="54" t="str">
        <f t="shared" ca="1" si="7"/>
        <v/>
      </c>
      <c r="L96" s="50" t="str">
        <f>IF(E96="","",VLOOKUP(E96,Lists!Y$5:Z$19,2,FALSE))</f>
        <v/>
      </c>
      <c r="M96" s="55" t="str">
        <f t="shared" ca="1" si="8"/>
        <v/>
      </c>
      <c r="N96" s="38"/>
      <c r="O96" s="178" t="str">
        <f t="shared" si="9"/>
        <v>X</v>
      </c>
    </row>
    <row r="97" spans="1:15" ht="16.5" thickBot="1">
      <c r="A97" s="20">
        <f>A96+1</f>
        <v>63</v>
      </c>
      <c r="B97" s="172"/>
      <c r="C97" s="120"/>
      <c r="D97" s="110"/>
      <c r="E97" s="111"/>
      <c r="F97" s="112"/>
      <c r="G97" s="113"/>
      <c r="H97" s="114" t="str">
        <f t="shared" ca="1" si="5"/>
        <v/>
      </c>
      <c r="I97" s="119"/>
      <c r="J97" s="115"/>
      <c r="K97" s="54" t="str">
        <f t="shared" ca="1" si="7"/>
        <v/>
      </c>
      <c r="L97" s="50" t="str">
        <f>IF(E97="","",VLOOKUP(E97,Lists!Y$5:Z$19,2,FALSE))</f>
        <v/>
      </c>
      <c r="M97" s="55" t="str">
        <f t="shared" ca="1" si="8"/>
        <v/>
      </c>
      <c r="N97" s="38"/>
      <c r="O97" s="178" t="str">
        <f t="shared" si="9"/>
        <v>X</v>
      </c>
    </row>
    <row r="98" spans="1:15" ht="16.5" thickBot="1">
      <c r="A98" s="20">
        <f t="shared" si="12"/>
        <v>64</v>
      </c>
      <c r="B98" s="172"/>
      <c r="C98" s="120"/>
      <c r="D98" s="110"/>
      <c r="E98" s="111"/>
      <c r="F98" s="112"/>
      <c r="G98" s="113"/>
      <c r="H98" s="114" t="str">
        <f t="shared" ca="1" si="5"/>
        <v/>
      </c>
      <c r="I98" s="119"/>
      <c r="J98" s="115"/>
      <c r="K98" s="54" t="str">
        <f t="shared" ca="1" si="7"/>
        <v/>
      </c>
      <c r="L98" s="50" t="str">
        <f>IF(E98="","",VLOOKUP(E98,Lists!Y$5:Z$19,2,FALSE))</f>
        <v/>
      </c>
      <c r="M98" s="55" t="str">
        <f t="shared" ca="1" si="8"/>
        <v/>
      </c>
      <c r="N98" s="38"/>
      <c r="O98" s="178" t="str">
        <f t="shared" si="9"/>
        <v>X</v>
      </c>
    </row>
    <row r="99" spans="1:15" ht="16.5" thickBot="1">
      <c r="A99" s="20">
        <f t="shared" si="12"/>
        <v>65</v>
      </c>
      <c r="B99" s="172"/>
      <c r="C99" s="120"/>
      <c r="D99" s="110"/>
      <c r="E99" s="111"/>
      <c r="F99" s="112"/>
      <c r="G99" s="113"/>
      <c r="H99" s="114" t="str">
        <f t="shared" ca="1" si="5"/>
        <v/>
      </c>
      <c r="I99" s="119"/>
      <c r="J99" s="115"/>
      <c r="K99" s="54" t="str">
        <f t="shared" ca="1" si="7"/>
        <v/>
      </c>
      <c r="L99" s="50" t="str">
        <f>IF(E99="","",VLOOKUP(E99,Lists!Y$5:Z$19,2,FALSE))</f>
        <v/>
      </c>
      <c r="M99" s="55" t="str">
        <f t="shared" ca="1" si="8"/>
        <v/>
      </c>
      <c r="N99" s="38"/>
      <c r="O99" s="178" t="str">
        <f t="shared" ref="O99:O104" si="13">IF(I99="","X",F99&amp;G99&amp;H99&amp;I99)</f>
        <v>X</v>
      </c>
    </row>
    <row r="100" spans="1:15" ht="16.5" thickBot="1">
      <c r="A100" s="20">
        <f>A99+1</f>
        <v>66</v>
      </c>
      <c r="B100" s="172"/>
      <c r="C100" s="120"/>
      <c r="D100" s="110"/>
      <c r="E100" s="111"/>
      <c r="F100" s="112"/>
      <c r="G100" s="113"/>
      <c r="H100" s="114" t="str">
        <f t="shared" ca="1" si="5"/>
        <v/>
      </c>
      <c r="I100" s="119"/>
      <c r="J100" s="122"/>
      <c r="K100" s="54" t="str">
        <f t="shared" ca="1" si="7"/>
        <v/>
      </c>
      <c r="L100" s="50" t="str">
        <f>IF(E100="","",VLOOKUP(E100,Lists!Y$5:Z$19,2,FALSE))</f>
        <v/>
      </c>
      <c r="M100" s="55" t="str">
        <f t="shared" ca="1" si="8"/>
        <v/>
      </c>
      <c r="N100" s="38"/>
      <c r="O100" s="178" t="str">
        <f t="shared" si="13"/>
        <v>X</v>
      </c>
    </row>
    <row r="101" spans="1:15" ht="16.5" thickBot="1">
      <c r="A101" s="20">
        <f t="shared" si="12"/>
        <v>67</v>
      </c>
      <c r="B101" s="172"/>
      <c r="C101" s="120"/>
      <c r="D101" s="110"/>
      <c r="E101" s="111"/>
      <c r="F101" s="112"/>
      <c r="G101" s="113"/>
      <c r="H101" s="114" t="str">
        <f t="shared" ca="1" si="5"/>
        <v/>
      </c>
      <c r="I101" s="119"/>
      <c r="J101" s="122"/>
      <c r="K101" s="54" t="str">
        <f t="shared" ca="1" si="7"/>
        <v/>
      </c>
      <c r="L101" s="50" t="str">
        <f>IF(E101="","",VLOOKUP(E101,Lists!Y$5:Z$19,2,FALSE))</f>
        <v/>
      </c>
      <c r="M101" s="55" t="str">
        <f t="shared" ca="1" si="8"/>
        <v/>
      </c>
      <c r="N101" s="38"/>
      <c r="O101" s="178" t="str">
        <f t="shared" si="13"/>
        <v>X</v>
      </c>
    </row>
    <row r="102" spans="1:15" ht="16.5" thickBot="1">
      <c r="A102" s="20">
        <f t="shared" si="12"/>
        <v>68</v>
      </c>
      <c r="B102" s="172"/>
      <c r="C102" s="120"/>
      <c r="D102" s="110"/>
      <c r="E102" s="111"/>
      <c r="F102" s="112"/>
      <c r="G102" s="113"/>
      <c r="H102" s="114" t="str">
        <f t="shared" ca="1" si="5"/>
        <v/>
      </c>
      <c r="I102" s="119"/>
      <c r="J102" s="122"/>
      <c r="K102" s="54" t="str">
        <f t="shared" ca="1" si="7"/>
        <v/>
      </c>
      <c r="L102" s="50" t="str">
        <f>IF(E102="","",VLOOKUP(E102,Lists!Y$5:Z$19,2,FALSE))</f>
        <v/>
      </c>
      <c r="M102" s="55" t="str">
        <f t="shared" ca="1" si="8"/>
        <v/>
      </c>
      <c r="N102" s="38"/>
      <c r="O102" s="178" t="str">
        <f t="shared" si="13"/>
        <v>X</v>
      </c>
    </row>
    <row r="103" spans="1:15" ht="16.5" thickBot="1">
      <c r="A103" s="20">
        <f>A102+1</f>
        <v>69</v>
      </c>
      <c r="B103" s="172"/>
      <c r="C103" s="120"/>
      <c r="D103" s="110"/>
      <c r="E103" s="111"/>
      <c r="F103" s="112"/>
      <c r="G103" s="113"/>
      <c r="H103" s="114" t="str">
        <f t="shared" ca="1" si="5"/>
        <v/>
      </c>
      <c r="I103" s="119"/>
      <c r="J103" s="122"/>
      <c r="K103" s="54" t="str">
        <f t="shared" ca="1" si="7"/>
        <v/>
      </c>
      <c r="L103" s="50" t="str">
        <f>IF(E103="","",VLOOKUP(E103,Lists!Y$5:Z$19,2,FALSE))</f>
        <v/>
      </c>
      <c r="M103" s="55" t="str">
        <f t="shared" ca="1" si="8"/>
        <v/>
      </c>
      <c r="N103" s="38"/>
      <c r="O103" s="178" t="str">
        <f t="shared" si="13"/>
        <v>X</v>
      </c>
    </row>
    <row r="104" spans="1:15" ht="16.5" thickBot="1">
      <c r="A104" s="20">
        <f t="shared" si="12"/>
        <v>70</v>
      </c>
      <c r="B104" s="172"/>
      <c r="C104" s="120"/>
      <c r="D104" s="110"/>
      <c r="E104" s="111"/>
      <c r="F104" s="112"/>
      <c r="G104" s="113"/>
      <c r="H104" s="114" t="str">
        <f t="shared" ca="1" si="5"/>
        <v/>
      </c>
      <c r="I104" s="119"/>
      <c r="J104" s="122"/>
      <c r="K104" s="56" t="str">
        <f t="shared" ca="1" si="7"/>
        <v/>
      </c>
      <c r="L104" s="50" t="str">
        <f>IF(E104="","",VLOOKUP(E104,Lists!Y$5:Z$19,2,FALSE))</f>
        <v/>
      </c>
      <c r="M104" s="57" t="str">
        <f t="shared" ca="1" si="8"/>
        <v/>
      </c>
      <c r="N104" s="38"/>
      <c r="O104" s="178" t="str">
        <f t="shared" si="13"/>
        <v>X</v>
      </c>
    </row>
    <row r="105" spans="1:15" ht="15.75">
      <c r="A105" s="43"/>
      <c r="B105" s="17"/>
      <c r="C105" s="44"/>
      <c r="D105" s="44"/>
      <c r="E105" s="45"/>
      <c r="F105" s="46"/>
      <c r="G105" s="47"/>
      <c r="H105" s="48"/>
      <c r="I105" s="46"/>
      <c r="J105" s="16"/>
      <c r="N105" s="38"/>
    </row>
    <row r="106" spans="1:15" ht="15.75">
      <c r="A106" s="43"/>
      <c r="B106" s="17"/>
      <c r="C106" s="44"/>
      <c r="D106" s="44"/>
      <c r="E106" s="45"/>
      <c r="F106" s="46"/>
      <c r="G106" s="47"/>
      <c r="H106" s="48"/>
      <c r="I106" s="46"/>
      <c r="J106" s="16"/>
      <c r="N106" s="38"/>
    </row>
    <row r="107" spans="1:15" ht="15.75">
      <c r="A107" s="43"/>
      <c r="B107" s="17"/>
      <c r="C107" s="44"/>
      <c r="D107" s="44"/>
      <c r="E107" s="45"/>
      <c r="F107" s="46"/>
      <c r="G107" s="47"/>
      <c r="H107" s="48"/>
      <c r="I107" s="46"/>
      <c r="J107" s="16"/>
      <c r="N107" s="38"/>
    </row>
    <row r="108" spans="1:15" ht="15.75">
      <c r="A108" s="43"/>
      <c r="B108" s="17"/>
      <c r="C108" s="44"/>
      <c r="D108" s="44"/>
      <c r="E108" s="45"/>
      <c r="F108" s="46"/>
      <c r="G108" s="47"/>
      <c r="H108" s="48"/>
      <c r="I108" s="46"/>
      <c r="J108" s="16"/>
      <c r="N108" s="38"/>
    </row>
    <row r="109" spans="1:15" ht="15.75">
      <c r="A109" s="43"/>
      <c r="B109" s="17"/>
      <c r="C109" s="44"/>
      <c r="D109" s="44"/>
      <c r="E109" s="45"/>
      <c r="F109" s="46"/>
      <c r="G109" s="47"/>
      <c r="H109" s="48"/>
      <c r="I109" s="46"/>
      <c r="J109" s="16"/>
      <c r="N109" s="38"/>
    </row>
    <row r="110" spans="1:15" ht="15.75">
      <c r="A110" s="43"/>
      <c r="B110" s="17"/>
      <c r="C110" s="44"/>
      <c r="D110" s="44"/>
      <c r="E110" s="45"/>
      <c r="F110" s="46"/>
      <c r="G110" s="47"/>
      <c r="H110" s="48"/>
      <c r="I110" s="46"/>
      <c r="J110" s="16"/>
      <c r="N110" s="38"/>
    </row>
    <row r="111" spans="1:15" ht="15.75">
      <c r="A111" s="43"/>
      <c r="B111" s="17"/>
      <c r="C111" s="44"/>
      <c r="D111" s="44"/>
      <c r="E111" s="45"/>
      <c r="F111" s="46"/>
      <c r="G111" s="47"/>
      <c r="H111" s="48"/>
      <c r="I111" s="46"/>
      <c r="J111" s="16"/>
      <c r="N111" s="38"/>
    </row>
    <row r="112" spans="1:15" ht="15.75">
      <c r="A112" s="43"/>
      <c r="B112" s="17"/>
      <c r="C112" s="44"/>
      <c r="D112" s="44"/>
      <c r="E112" s="45"/>
      <c r="F112" s="46"/>
      <c r="G112" s="47"/>
      <c r="H112" s="48"/>
      <c r="I112" s="46"/>
      <c r="J112" s="16"/>
      <c r="N112" s="38"/>
    </row>
    <row r="113" spans="1:14" ht="15.75">
      <c r="A113" s="43"/>
      <c r="B113" s="17"/>
      <c r="C113" s="44"/>
      <c r="D113" s="44"/>
      <c r="E113" s="45"/>
      <c r="F113" s="46"/>
      <c r="G113" s="47"/>
      <c r="H113" s="48"/>
      <c r="I113" s="46"/>
      <c r="J113" s="16"/>
      <c r="N113" s="38"/>
    </row>
    <row r="114" spans="1:14" ht="15.75">
      <c r="A114" s="43"/>
      <c r="B114" s="17"/>
      <c r="C114" s="44"/>
      <c r="D114" s="44"/>
      <c r="E114" s="45"/>
      <c r="F114" s="46"/>
      <c r="G114" s="47"/>
      <c r="H114" s="48"/>
      <c r="I114" s="46"/>
      <c r="J114" s="16"/>
      <c r="N114" s="38"/>
    </row>
    <row r="115" spans="1:14" ht="15.75">
      <c r="A115" s="43"/>
      <c r="B115" s="17"/>
      <c r="C115" s="44"/>
      <c r="D115" s="44"/>
      <c r="E115" s="45"/>
      <c r="F115" s="46"/>
      <c r="G115" s="47"/>
      <c r="H115" s="48"/>
      <c r="I115" s="46"/>
      <c r="J115" s="16"/>
      <c r="N115" s="38"/>
    </row>
    <row r="116" spans="1:14" ht="15.75">
      <c r="A116" s="43"/>
      <c r="B116" s="17"/>
      <c r="C116" s="44"/>
      <c r="D116" s="44"/>
      <c r="E116" s="45"/>
      <c r="F116" s="46"/>
      <c r="G116" s="47"/>
      <c r="H116" s="48"/>
      <c r="I116" s="46"/>
      <c r="J116" s="16"/>
      <c r="N116" s="38"/>
    </row>
    <row r="117" spans="1:14" ht="15.75">
      <c r="A117" s="43"/>
      <c r="B117" s="17"/>
      <c r="C117" s="44"/>
      <c r="D117" s="44"/>
      <c r="E117" s="45"/>
      <c r="F117" s="46"/>
      <c r="G117" s="47"/>
      <c r="H117" s="48"/>
      <c r="I117" s="46"/>
      <c r="J117" s="16"/>
      <c r="N117" s="38"/>
    </row>
    <row r="118" spans="1:14" ht="15.75">
      <c r="A118" s="43"/>
      <c r="B118" s="17"/>
      <c r="C118" s="44"/>
      <c r="D118" s="44"/>
      <c r="E118" s="45"/>
      <c r="F118" s="46"/>
      <c r="G118" s="47"/>
      <c r="H118" s="48"/>
      <c r="I118" s="46"/>
      <c r="J118" s="16"/>
      <c r="N118" s="38"/>
    </row>
    <row r="119" spans="1:14" ht="15.75">
      <c r="A119" s="43"/>
      <c r="B119" s="17"/>
      <c r="C119" s="44"/>
      <c r="D119" s="44"/>
      <c r="E119" s="45"/>
      <c r="F119" s="46"/>
      <c r="G119" s="47"/>
      <c r="H119" s="48"/>
      <c r="I119" s="46"/>
      <c r="J119" s="16"/>
      <c r="N119" s="38"/>
    </row>
    <row r="120" spans="1:14" ht="15.75">
      <c r="A120" s="43"/>
      <c r="B120" s="17"/>
      <c r="C120" s="44"/>
      <c r="D120" s="44"/>
      <c r="E120" s="45"/>
      <c r="F120" s="46"/>
      <c r="G120" s="47"/>
      <c r="H120" s="48"/>
      <c r="I120" s="46"/>
      <c r="J120" s="16"/>
      <c r="N120" s="38"/>
    </row>
    <row r="121" spans="1:14" ht="15.75">
      <c r="A121" s="43"/>
      <c r="B121" s="17"/>
      <c r="C121" s="44"/>
      <c r="D121" s="44"/>
      <c r="E121" s="45"/>
      <c r="F121" s="46"/>
      <c r="G121" s="47"/>
      <c r="H121" s="48"/>
      <c r="I121" s="46"/>
      <c r="J121" s="16"/>
      <c r="N121" s="38"/>
    </row>
    <row r="122" spans="1:14" ht="15.75">
      <c r="A122" s="43"/>
      <c r="B122" s="17"/>
      <c r="C122" s="44"/>
      <c r="D122" s="44"/>
      <c r="E122" s="45"/>
      <c r="F122" s="46"/>
      <c r="G122" s="47"/>
      <c r="H122" s="48"/>
      <c r="I122" s="46"/>
      <c r="J122" s="16"/>
      <c r="N122" s="38"/>
    </row>
    <row r="123" spans="1:14" ht="15.75">
      <c r="A123" s="43"/>
      <c r="B123" s="17"/>
      <c r="C123" s="44"/>
      <c r="D123" s="44"/>
      <c r="E123" s="45"/>
      <c r="F123" s="46"/>
      <c r="G123" s="47"/>
      <c r="H123" s="48"/>
      <c r="I123" s="46"/>
      <c r="J123" s="16"/>
      <c r="N123" s="38"/>
    </row>
    <row r="124" spans="1:14" ht="15.75">
      <c r="A124" s="43"/>
      <c r="B124" s="17"/>
      <c r="C124" s="44"/>
      <c r="D124" s="44"/>
      <c r="E124" s="45"/>
      <c r="F124" s="46"/>
      <c r="G124" s="47"/>
      <c r="H124" s="48"/>
      <c r="I124" s="46"/>
      <c r="J124" s="16"/>
      <c r="N124" s="38"/>
    </row>
    <row r="125" spans="1:14" ht="15.75">
      <c r="A125" s="43"/>
      <c r="B125" s="17"/>
      <c r="C125" s="44"/>
      <c r="D125" s="44"/>
      <c r="E125" s="45"/>
      <c r="F125" s="46"/>
      <c r="G125" s="47"/>
      <c r="H125" s="48"/>
      <c r="I125" s="46"/>
      <c r="J125" s="16"/>
      <c r="N125" s="38"/>
    </row>
    <row r="126" spans="1:14" ht="15.75">
      <c r="A126" s="43"/>
      <c r="B126" s="17"/>
      <c r="C126" s="44"/>
      <c r="D126" s="44"/>
      <c r="E126" s="45"/>
      <c r="F126" s="46"/>
      <c r="G126" s="47"/>
      <c r="H126" s="48"/>
      <c r="I126" s="46"/>
      <c r="J126" s="16"/>
      <c r="N126" s="38"/>
    </row>
    <row r="127" spans="1:14" ht="15.75">
      <c r="A127" s="43"/>
      <c r="B127" s="17"/>
      <c r="C127" s="44"/>
      <c r="D127" s="44"/>
      <c r="E127" s="45"/>
      <c r="F127" s="46"/>
      <c r="G127" s="47"/>
      <c r="H127" s="48"/>
      <c r="I127" s="46"/>
      <c r="J127" s="16"/>
      <c r="N127" s="38"/>
    </row>
    <row r="128" spans="1:14" ht="15.75">
      <c r="A128" s="43"/>
      <c r="B128" s="17"/>
      <c r="C128" s="44"/>
      <c r="D128" s="44"/>
      <c r="E128" s="45"/>
      <c r="F128" s="46"/>
      <c r="G128" s="47"/>
      <c r="H128" s="48"/>
      <c r="I128" s="46"/>
      <c r="J128" s="16"/>
      <c r="N128" s="38"/>
    </row>
    <row r="129" spans="1:14" ht="15.75">
      <c r="A129" s="43"/>
      <c r="B129" s="17"/>
      <c r="C129" s="44"/>
      <c r="D129" s="44"/>
      <c r="E129" s="45"/>
      <c r="F129" s="46"/>
      <c r="G129" s="47"/>
      <c r="H129" s="48"/>
      <c r="I129" s="46"/>
      <c r="J129" s="16"/>
      <c r="N129" s="38"/>
    </row>
    <row r="130" spans="1:14" ht="15.75">
      <c r="A130" s="43"/>
      <c r="B130" s="17"/>
      <c r="C130" s="44"/>
      <c r="D130" s="44"/>
      <c r="E130" s="45"/>
      <c r="F130" s="46"/>
      <c r="G130" s="47"/>
      <c r="H130" s="48"/>
      <c r="I130" s="46"/>
      <c r="J130" s="16"/>
      <c r="N130" s="38"/>
    </row>
    <row r="131" spans="1:14" ht="15.75">
      <c r="A131" s="43"/>
      <c r="B131" s="17"/>
      <c r="C131" s="44"/>
      <c r="D131" s="44"/>
      <c r="E131" s="45"/>
      <c r="F131" s="46"/>
      <c r="G131" s="47"/>
      <c r="H131" s="48"/>
      <c r="I131" s="46"/>
      <c r="J131" s="16"/>
      <c r="N131" s="38"/>
    </row>
    <row r="132" spans="1:14" ht="15.75">
      <c r="A132" s="43"/>
      <c r="B132" s="17"/>
      <c r="C132" s="44"/>
      <c r="D132" s="44"/>
      <c r="E132" s="45"/>
      <c r="F132" s="46"/>
      <c r="G132" s="47"/>
      <c r="H132" s="48"/>
      <c r="I132" s="46"/>
      <c r="J132" s="16"/>
      <c r="N132" s="38"/>
    </row>
    <row r="133" spans="1:14" ht="15.75">
      <c r="A133" s="43"/>
      <c r="B133" s="17"/>
      <c r="C133" s="44"/>
      <c r="D133" s="44"/>
      <c r="E133" s="45"/>
      <c r="F133" s="46"/>
      <c r="G133" s="47"/>
      <c r="H133" s="48"/>
      <c r="I133" s="46"/>
      <c r="J133" s="16"/>
      <c r="N133" s="38"/>
    </row>
    <row r="134" spans="1:14" ht="15.75">
      <c r="A134" s="43"/>
      <c r="B134" s="17"/>
      <c r="C134" s="44"/>
      <c r="D134" s="44"/>
      <c r="E134" s="45"/>
      <c r="F134" s="46"/>
      <c r="G134" s="47"/>
      <c r="H134" s="48"/>
      <c r="I134" s="46"/>
      <c r="J134" s="16"/>
      <c r="N134" s="38"/>
    </row>
    <row r="135" spans="1:14" ht="15.75">
      <c r="A135" s="43"/>
      <c r="B135" s="17"/>
      <c r="C135" s="44"/>
      <c r="D135" s="44"/>
      <c r="E135" s="45"/>
      <c r="F135" s="46"/>
      <c r="G135" s="47"/>
      <c r="H135" s="48"/>
      <c r="I135" s="46"/>
      <c r="J135" s="16"/>
      <c r="N135" s="38"/>
    </row>
    <row r="136" spans="1:14" ht="15.75">
      <c r="A136" s="43"/>
      <c r="B136" s="17"/>
      <c r="C136" s="44"/>
      <c r="D136" s="44"/>
      <c r="E136" s="45"/>
      <c r="F136" s="46"/>
      <c r="G136" s="47"/>
      <c r="H136" s="48"/>
      <c r="I136" s="46"/>
      <c r="J136" s="16"/>
      <c r="N136" s="38"/>
    </row>
    <row r="137" spans="1:14" ht="15.75">
      <c r="A137" s="43"/>
      <c r="B137" s="17"/>
      <c r="C137" s="44"/>
      <c r="D137" s="44"/>
      <c r="E137" s="45"/>
      <c r="F137" s="46"/>
      <c r="G137" s="47"/>
      <c r="H137" s="48"/>
      <c r="I137" s="46"/>
      <c r="J137" s="16"/>
      <c r="N137" s="38"/>
    </row>
    <row r="138" spans="1:14" ht="15.75">
      <c r="A138" s="43"/>
      <c r="B138" s="17"/>
      <c r="C138" s="44"/>
      <c r="D138" s="44"/>
      <c r="E138" s="45"/>
      <c r="F138" s="46"/>
      <c r="G138" s="47"/>
      <c r="H138" s="48"/>
      <c r="I138" s="46"/>
      <c r="J138" s="16"/>
      <c r="N138" s="38"/>
    </row>
    <row r="139" spans="1:14" ht="15.75">
      <c r="A139" s="43"/>
      <c r="B139" s="17"/>
      <c r="C139" s="44"/>
      <c r="D139" s="44"/>
      <c r="E139" s="45"/>
      <c r="F139" s="46"/>
      <c r="G139" s="47"/>
      <c r="H139" s="48"/>
      <c r="I139" s="46"/>
      <c r="J139" s="16"/>
      <c r="N139" s="38"/>
    </row>
    <row r="140" spans="1:14" ht="15.75">
      <c r="A140" s="43"/>
      <c r="B140" s="17"/>
      <c r="C140" s="44"/>
      <c r="D140" s="44"/>
      <c r="E140" s="45"/>
      <c r="F140" s="46"/>
      <c r="G140" s="47"/>
      <c r="H140" s="48"/>
      <c r="I140" s="46"/>
      <c r="J140" s="16"/>
      <c r="N140" s="38"/>
    </row>
    <row r="141" spans="1:14" ht="15.75">
      <c r="A141" s="43"/>
      <c r="B141" s="17"/>
      <c r="C141" s="44"/>
      <c r="D141" s="44"/>
      <c r="E141" s="45"/>
      <c r="F141" s="46"/>
      <c r="G141" s="47"/>
      <c r="H141" s="48"/>
      <c r="I141" s="46"/>
      <c r="J141" s="16"/>
      <c r="N141" s="38"/>
    </row>
    <row r="142" spans="1:14" ht="15.75">
      <c r="A142" s="43"/>
      <c r="B142" s="17"/>
      <c r="C142" s="44"/>
      <c r="D142" s="44"/>
      <c r="E142" s="45"/>
      <c r="F142" s="46"/>
      <c r="G142" s="47"/>
      <c r="H142" s="48"/>
      <c r="I142" s="46"/>
      <c r="J142" s="16"/>
      <c r="N142" s="38"/>
    </row>
    <row r="143" spans="1:14" ht="15.75">
      <c r="A143" s="43"/>
      <c r="B143" s="17"/>
      <c r="C143" s="44"/>
      <c r="D143" s="44"/>
      <c r="E143" s="45"/>
      <c r="F143" s="46"/>
      <c r="G143" s="47"/>
      <c r="H143" s="48"/>
      <c r="I143" s="46"/>
      <c r="J143" s="16"/>
      <c r="N143" s="38"/>
    </row>
    <row r="144" spans="1:14" ht="15.75">
      <c r="A144" s="43"/>
      <c r="B144" s="17"/>
      <c r="C144" s="44"/>
      <c r="D144" s="44"/>
      <c r="E144" s="45"/>
      <c r="F144" s="46"/>
      <c r="G144" s="47"/>
      <c r="H144" s="48"/>
      <c r="I144" s="46"/>
      <c r="J144" s="16"/>
      <c r="N144" s="38"/>
    </row>
    <row r="145" spans="1:14" ht="15.75">
      <c r="A145" s="43"/>
      <c r="B145" s="17"/>
      <c r="C145" s="44"/>
      <c r="D145" s="44"/>
      <c r="E145" s="45"/>
      <c r="F145" s="46"/>
      <c r="G145" s="47"/>
      <c r="H145" s="48"/>
      <c r="I145" s="46"/>
      <c r="J145" s="16"/>
      <c r="N145" s="38"/>
    </row>
    <row r="146" spans="1:14" ht="15.75">
      <c r="A146" s="43"/>
      <c r="B146" s="17"/>
      <c r="C146" s="44"/>
      <c r="D146" s="44"/>
      <c r="E146" s="45"/>
      <c r="F146" s="46"/>
      <c r="G146" s="47"/>
      <c r="H146" s="48"/>
      <c r="I146" s="46"/>
      <c r="J146" s="16"/>
      <c r="N146" s="38"/>
    </row>
    <row r="147" spans="1:14" ht="15.75">
      <c r="A147" s="43"/>
      <c r="B147" s="17"/>
      <c r="C147" s="44"/>
      <c r="D147" s="44"/>
      <c r="E147" s="45"/>
      <c r="F147" s="46"/>
      <c r="G147" s="47"/>
      <c r="H147" s="48"/>
      <c r="I147" s="46"/>
      <c r="J147" s="16"/>
      <c r="N147" s="38"/>
    </row>
    <row r="148" spans="1:14" ht="15.75">
      <c r="A148" s="43"/>
      <c r="B148" s="17"/>
      <c r="C148" s="44"/>
      <c r="D148" s="44"/>
      <c r="E148" s="45"/>
      <c r="F148" s="46"/>
      <c r="G148" s="47"/>
      <c r="H148" s="48"/>
      <c r="I148" s="46"/>
      <c r="J148" s="16"/>
      <c r="N148" s="38"/>
    </row>
    <row r="149" spans="1:14" ht="15.75">
      <c r="A149" s="43"/>
      <c r="B149" s="17"/>
      <c r="C149" s="44"/>
      <c r="D149" s="44"/>
      <c r="E149" s="45"/>
      <c r="F149" s="46"/>
      <c r="G149" s="47"/>
      <c r="H149" s="48"/>
      <c r="I149" s="46"/>
      <c r="J149" s="16"/>
      <c r="N149" s="38"/>
    </row>
    <row r="150" spans="1:14" ht="15.75">
      <c r="A150" s="43"/>
      <c r="B150" s="17"/>
      <c r="C150" s="44"/>
      <c r="D150" s="44"/>
      <c r="E150" s="45"/>
      <c r="F150" s="46"/>
      <c r="G150" s="47"/>
      <c r="H150" s="48"/>
      <c r="I150" s="46"/>
      <c r="J150" s="16"/>
      <c r="N150" s="38"/>
    </row>
    <row r="151" spans="1:14" ht="15.75">
      <c r="A151" s="43"/>
      <c r="B151" s="17"/>
      <c r="C151" s="44"/>
      <c r="D151" s="44"/>
      <c r="E151" s="45"/>
      <c r="F151" s="46"/>
      <c r="G151" s="47"/>
      <c r="H151" s="48"/>
      <c r="I151" s="46"/>
      <c r="J151" s="16"/>
      <c r="N151" s="38"/>
    </row>
    <row r="152" spans="1:14" ht="15.75">
      <c r="A152" s="43"/>
      <c r="B152" s="17"/>
      <c r="C152" s="44"/>
      <c r="D152" s="44"/>
      <c r="E152" s="45"/>
      <c r="F152" s="46"/>
      <c r="G152" s="47"/>
      <c r="H152" s="48"/>
      <c r="I152" s="46"/>
      <c r="J152" s="16"/>
      <c r="N152" s="38"/>
    </row>
    <row r="153" spans="1:14" ht="15.75">
      <c r="A153" s="43"/>
      <c r="B153" s="17"/>
      <c r="C153" s="44"/>
      <c r="D153" s="44"/>
      <c r="E153" s="45"/>
      <c r="F153" s="46"/>
      <c r="G153" s="47"/>
      <c r="H153" s="48"/>
      <c r="I153" s="46"/>
      <c r="J153" s="16"/>
      <c r="N153" s="38"/>
    </row>
    <row r="154" spans="1:14" ht="15.75">
      <c r="A154" s="43"/>
      <c r="B154" s="17"/>
      <c r="C154" s="44"/>
      <c r="D154" s="44"/>
      <c r="E154" s="45"/>
      <c r="F154" s="46"/>
      <c r="G154" s="47"/>
      <c r="H154" s="48"/>
      <c r="I154" s="46"/>
      <c r="J154" s="16"/>
      <c r="N154" s="38"/>
    </row>
  </sheetData>
  <sheetProtection algorithmName="SHA-512" hashValue="4P+H90gRtgThdP+QPUzDxmzbB4JK7ljbSDJ9IIVegSzcjcHPVMNW5IN9WHiRG2FnyEOFQUepSHL1bEmU0ZFa5A==" saltValue="JGJQYhaK7yxxkeemSjEYiQ==" spinCount="100000" sheet="1" objects="1" scenarios="1" formatCells="0" selectLockedCells="1"/>
  <mergeCells count="108">
    <mergeCell ref="H1:I1"/>
    <mergeCell ref="C4:D4"/>
    <mergeCell ref="E4:F4"/>
    <mergeCell ref="C3:H3"/>
    <mergeCell ref="A4:B4"/>
    <mergeCell ref="G4:I4"/>
    <mergeCell ref="G5:I5"/>
    <mergeCell ref="G6:I6"/>
    <mergeCell ref="G7:I7"/>
    <mergeCell ref="C7:D8"/>
    <mergeCell ref="E7:F7"/>
    <mergeCell ref="E8:F8"/>
    <mergeCell ref="A7:B8"/>
    <mergeCell ref="C10:G10"/>
    <mergeCell ref="A2:J2"/>
    <mergeCell ref="C9:D9"/>
    <mergeCell ref="E9:F9"/>
    <mergeCell ref="C5:D5"/>
    <mergeCell ref="A5:B5"/>
    <mergeCell ref="E5:F5"/>
    <mergeCell ref="C6:D6"/>
    <mergeCell ref="E6:F6"/>
    <mergeCell ref="G8:I8"/>
    <mergeCell ref="G9:I9"/>
    <mergeCell ref="A6:B6"/>
    <mergeCell ref="A9:B9"/>
    <mergeCell ref="C11:I11"/>
    <mergeCell ref="A12:B12"/>
    <mergeCell ref="C12:D12"/>
    <mergeCell ref="F12:G12"/>
    <mergeCell ref="H12:I12"/>
    <mergeCell ref="A13:B13"/>
    <mergeCell ref="C13:D13"/>
    <mergeCell ref="F13:G13"/>
    <mergeCell ref="H13:I13"/>
    <mergeCell ref="A14:B14"/>
    <mergeCell ref="C14:D14"/>
    <mergeCell ref="F14:G14"/>
    <mergeCell ref="H14:I14"/>
    <mergeCell ref="A15:B15"/>
    <mergeCell ref="C15:D15"/>
    <mergeCell ref="F15:G15"/>
    <mergeCell ref="H15:I15"/>
    <mergeCell ref="A16:B16"/>
    <mergeCell ref="C16:D16"/>
    <mergeCell ref="F16:G16"/>
    <mergeCell ref="H16:I16"/>
    <mergeCell ref="A17:B17"/>
    <mergeCell ref="C17:D17"/>
    <mergeCell ref="F17:G17"/>
    <mergeCell ref="H17:I17"/>
    <mergeCell ref="A18:B18"/>
    <mergeCell ref="C18:D18"/>
    <mergeCell ref="F18:G18"/>
    <mergeCell ref="H18:I18"/>
    <mergeCell ref="A19:B19"/>
    <mergeCell ref="C19:D19"/>
    <mergeCell ref="F19:G19"/>
    <mergeCell ref="H19:I19"/>
    <mergeCell ref="A20:B20"/>
    <mergeCell ref="C20:D20"/>
    <mergeCell ref="F20:G20"/>
    <mergeCell ref="H20:I20"/>
    <mergeCell ref="A21:B21"/>
    <mergeCell ref="C21:D21"/>
    <mergeCell ref="F21:G21"/>
    <mergeCell ref="H21:I21"/>
    <mergeCell ref="A22:B22"/>
    <mergeCell ref="C22:D22"/>
    <mergeCell ref="F22:G22"/>
    <mergeCell ref="H22:I22"/>
    <mergeCell ref="A23:B23"/>
    <mergeCell ref="C23:D23"/>
    <mergeCell ref="F23:G23"/>
    <mergeCell ref="H23:I23"/>
    <mergeCell ref="A24:B24"/>
    <mergeCell ref="C24:D24"/>
    <mergeCell ref="F24:G24"/>
    <mergeCell ref="H24:I24"/>
    <mergeCell ref="A25:B25"/>
    <mergeCell ref="C25:D25"/>
    <mergeCell ref="F25:G25"/>
    <mergeCell ref="H25:I25"/>
    <mergeCell ref="A26:B26"/>
    <mergeCell ref="C26:D26"/>
    <mergeCell ref="F26:G26"/>
    <mergeCell ref="H26:I26"/>
    <mergeCell ref="A27:B27"/>
    <mergeCell ref="C27:D27"/>
    <mergeCell ref="F27:G27"/>
    <mergeCell ref="H27:I27"/>
    <mergeCell ref="A28:B28"/>
    <mergeCell ref="C28:D28"/>
    <mergeCell ref="F28:G28"/>
    <mergeCell ref="H28:I28"/>
    <mergeCell ref="C33:I33"/>
    <mergeCell ref="A29:B29"/>
    <mergeCell ref="C29:D29"/>
    <mergeCell ref="F29:G29"/>
    <mergeCell ref="H29:I29"/>
    <mergeCell ref="A30:B30"/>
    <mergeCell ref="C30:D30"/>
    <mergeCell ref="F30:G30"/>
    <mergeCell ref="H30:I30"/>
    <mergeCell ref="A31:B31"/>
    <mergeCell ref="C31:D31"/>
    <mergeCell ref="F31:G31"/>
    <mergeCell ref="H31:I31"/>
  </mergeCells>
  <phoneticPr fontId="6" type="noConversion"/>
  <conditionalFormatting sqref="C12:D30 N12:N20">
    <cfRule type="expression" dxfId="1" priority="2" stopIfTrue="1">
      <formula>NOT(ISERROR(SEARCH("here!",$C12)))</formula>
    </cfRule>
  </conditionalFormatting>
  <conditionalFormatting sqref="C12:D30">
    <cfRule type="expression" dxfId="0" priority="1">
      <formula>AND($L12&gt;0, $G$1&gt;=$L12, OR($C12="",$C12=$N$1,$C12=$N$2))</formula>
    </cfRule>
  </conditionalFormatting>
  <dataValidations count="11">
    <dataValidation type="list" allowBlank="1" showInputMessage="1" showErrorMessage="1" sqref="I36:I154" xr:uid="{00000000-0002-0000-0000-000000000000}">
      <formula1>Teams</formula1>
    </dataValidation>
    <dataValidation type="list" allowBlank="1" showInputMessage="1" showErrorMessage="1" sqref="F35:F154" xr:uid="{00000000-0002-0000-0000-000001000000}">
      <formula1>Gender</formula1>
    </dataValidation>
    <dataValidation type="list" allowBlank="1" showInputMessage="1" showErrorMessage="1" errorTitle="Invalid School Year" error="Please pick a year from the list" prompt="Please choose the entrant's school year" sqref="E35:E154" xr:uid="{00000000-0002-0000-0000-000002000000}">
      <formula1>SchoolYear</formula1>
    </dataValidation>
    <dataValidation type="list" allowBlank="1" showInputMessage="1" showErrorMessage="1" errorTitle="Invalid Grade" error="Please enter a grade in the range 3 to 6" sqref="G38:G154" xr:uid="{00000000-0002-0000-0000-000003000000}">
      <formula1>SchoolClass</formula1>
    </dataValidation>
    <dataValidation type="list" allowBlank="1" showInputMessage="1" showErrorMessage="1" sqref="J35:J104" xr:uid="{00000000-0002-0000-0000-000004000000}">
      <formula1>Individual</formula1>
    </dataValidation>
    <dataValidation type="list" allowBlank="1" showInputMessage="1" showErrorMessage="1" sqref="F79:G79 F32:G32 F12:G16 F18:G21" xr:uid="{00000000-0002-0000-0000-000005000000}">
      <formula1>Judges</formula1>
    </dataValidation>
    <dataValidation type="list" allowBlank="1" showInputMessage="1" showErrorMessage="1" errorTitle="Invalid Grade" error="Please choose either Novice or Elite" sqref="G36:G37 G35" xr:uid="{00000000-0002-0000-0000-000006000000}">
      <formula1>SchoolClass</formula1>
    </dataValidation>
    <dataValidation type="list" errorStyle="information" allowBlank="1" showInputMessage="1" showErrorMessage="1" errorTitle="Teams" error="Please select a letter (A to E) to indicate team members.  Use 'A' for all members of the first team in a given group, 'B' if you have more than one team in that group etc.  Teams may be 3 or 4 people." sqref="I35" xr:uid="{00000000-0002-0000-0000-000007000000}">
      <formula1>Teams</formula1>
    </dataValidation>
    <dataValidation type="list" allowBlank="1" showInputMessage="1" showErrorMessage="1" sqref="J9" xr:uid="{00000000-0002-0000-0000-000008000000}">
      <formula1>Beds</formula1>
    </dataValidation>
    <dataValidation type="list" allowBlank="1" showInputMessage="1" showErrorMessage="1" sqref="F17:G17 F22:G31" xr:uid="{00000000-0002-0000-0000-000009000000}">
      <formula1>Jobs</formula1>
    </dataValidation>
    <dataValidation type="list" allowBlank="1" showInputMessage="1" showErrorMessage="1" sqref="H20:I20 H26 H18:I18 H16 H24 H14:I14 H22 H12:I12 H30 H28" xr:uid="{00000000-0002-0000-0000-00000B000000}">
      <formula1>When</formula1>
    </dataValidation>
  </dataValidations>
  <pageMargins left="0.25" right="0.25" top="0.75" bottom="0.75" header="0.3" footer="0.3"/>
  <pageSetup paperSize="9" scale="77" fitToHeight="2" orientation="portrait"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0" tint="-0.249977111117893"/>
    <pageSetUpPr fitToPage="1"/>
  </sheetPr>
  <dimension ref="A1:K111"/>
  <sheetViews>
    <sheetView workbookViewId="0">
      <selection activeCell="A7" sqref="A7:H7"/>
    </sheetView>
  </sheetViews>
  <sheetFormatPr defaultRowHeight="15"/>
  <cols>
    <col min="1" max="1" width="13.140625" style="1" customWidth="1"/>
    <col min="2" max="2" width="38.7109375" style="1" customWidth="1"/>
    <col min="3" max="3" width="10.7109375" style="1" customWidth="1"/>
    <col min="4" max="4" width="5.7109375" style="1" customWidth="1"/>
    <col min="5" max="5" width="9.42578125" style="1" customWidth="1"/>
    <col min="6" max="6" width="4.85546875" style="194" customWidth="1"/>
    <col min="7" max="7" width="20.7109375" style="1" customWidth="1"/>
    <col min="8" max="8" width="28.7109375" style="1" customWidth="1"/>
    <col min="9" max="9" width="27.5703125" style="1" customWidth="1"/>
    <col min="10" max="10" width="27.5703125" style="40" customWidth="1"/>
    <col min="11" max="11" width="27.5703125" style="1" customWidth="1"/>
  </cols>
  <sheetData>
    <row r="1" spans="1:11" ht="24" customHeight="1" thickBot="1">
      <c r="A1" s="462" t="s">
        <v>191</v>
      </c>
      <c r="B1" s="463"/>
      <c r="C1" s="463"/>
      <c r="D1" s="463"/>
      <c r="E1" s="463"/>
      <c r="F1" s="463"/>
      <c r="G1" s="463"/>
      <c r="H1" s="463"/>
    </row>
    <row r="2" spans="1:11" s="25" customFormat="1" ht="33.75" customHeight="1">
      <c r="A2" s="26" t="str">
        <f>Entries!A4</f>
        <v>Event :</v>
      </c>
      <c r="B2" s="470" t="str">
        <f>IF(Entries!C4&lt;&gt;"",Entries!C4,"")</f>
        <v/>
      </c>
      <c r="C2" s="471"/>
      <c r="D2" s="478" t="str">
        <f>Entries!E4</f>
        <v>Venue :</v>
      </c>
      <c r="E2" s="478"/>
      <c r="F2" s="478"/>
      <c r="G2" s="474" t="str">
        <f>IF(Entries!G4="","",Entries!G4)</f>
        <v/>
      </c>
      <c r="H2" s="475"/>
      <c r="I2" s="24"/>
      <c r="J2" s="28"/>
      <c r="K2" s="24"/>
    </row>
    <row r="3" spans="1:11" ht="27.75" customHeight="1" thickBot="1">
      <c r="A3" s="27" t="str">
        <f>Entries!A5</f>
        <v>School :</v>
      </c>
      <c r="B3" s="472" t="str">
        <f>IF(Entries!C5="","",Entries!C5)</f>
        <v/>
      </c>
      <c r="C3" s="473"/>
      <c r="D3" s="479" t="str">
        <f>Entries!E5</f>
        <v>Date :</v>
      </c>
      <c r="E3" s="479"/>
      <c r="F3" s="479"/>
      <c r="G3" s="476" t="str">
        <f>IF(Entries!G5="","",Entries!G5)</f>
        <v/>
      </c>
      <c r="H3" s="477"/>
    </row>
    <row r="4" spans="1:11" ht="9.9499999999999993" customHeight="1">
      <c r="A4" s="28"/>
      <c r="B4" s="29"/>
      <c r="C4" s="30"/>
      <c r="D4" s="30"/>
      <c r="E4" s="28"/>
      <c r="F4" s="43"/>
      <c r="G4" s="31"/>
      <c r="H4" s="31"/>
    </row>
    <row r="5" spans="1:11" ht="15.75">
      <c r="A5" s="465" t="s">
        <v>313</v>
      </c>
      <c r="B5" s="465"/>
      <c r="C5" s="290">
        <f>Entries!G1</f>
        <v>0</v>
      </c>
      <c r="D5" s="291" t="s">
        <v>155</v>
      </c>
      <c r="E5" s="135">
        <v>15</v>
      </c>
      <c r="F5" s="284" t="s">
        <v>156</v>
      </c>
      <c r="G5" s="292">
        <f xml:space="preserve"> E5*C5</f>
        <v>0</v>
      </c>
      <c r="H5" s="59"/>
    </row>
    <row r="6" spans="1:11" ht="9.9499999999999993" customHeight="1" thickBot="1">
      <c r="A6" s="32"/>
      <c r="B6" s="32"/>
      <c r="C6" s="33"/>
      <c r="D6" s="33"/>
      <c r="E6" s="34"/>
      <c r="F6" s="33"/>
      <c r="G6" s="35"/>
    </row>
    <row r="7" spans="1:11" s="99" customFormat="1" ht="21.75" customHeight="1" thickBot="1">
      <c r="A7" s="398"/>
      <c r="B7" s="398"/>
      <c r="C7" s="398"/>
      <c r="D7" s="398"/>
      <c r="E7" s="398"/>
      <c r="F7" s="398"/>
      <c r="G7" s="398"/>
      <c r="H7" s="398"/>
      <c r="I7" s="266"/>
      <c r="J7" s="184"/>
      <c r="K7" s="231"/>
    </row>
    <row r="8" spans="1:11" s="99" customFormat="1" ht="24" customHeight="1">
      <c r="A8" s="399" t="s">
        <v>256</v>
      </c>
      <c r="B8" s="400"/>
      <c r="C8" s="400"/>
      <c r="D8" s="400"/>
      <c r="E8" s="400"/>
      <c r="F8" s="400"/>
      <c r="G8" s="400"/>
      <c r="H8" s="401"/>
      <c r="I8" s="231"/>
      <c r="J8" s="184"/>
      <c r="K8" s="231"/>
    </row>
    <row r="9" spans="1:11" s="232" customFormat="1" ht="20.100000000000001" customHeight="1">
      <c r="A9" s="402" t="s">
        <v>257</v>
      </c>
      <c r="B9" s="403"/>
      <c r="C9" s="403"/>
      <c r="D9" s="403"/>
      <c r="E9" s="403"/>
      <c r="F9" s="403"/>
      <c r="G9" s="403"/>
      <c r="H9" s="404"/>
      <c r="I9" s="233"/>
      <c r="J9" s="185"/>
      <c r="K9" s="233"/>
    </row>
    <row r="10" spans="1:11" s="232" customFormat="1" ht="20.100000000000001" customHeight="1">
      <c r="A10" s="402" t="s">
        <v>258</v>
      </c>
      <c r="B10" s="403"/>
      <c r="C10" s="403"/>
      <c r="D10" s="403"/>
      <c r="E10" s="403"/>
      <c r="F10" s="403"/>
      <c r="G10" s="403"/>
      <c r="H10" s="404"/>
      <c r="I10" s="233"/>
      <c r="J10" s="185"/>
      <c r="K10" s="233"/>
    </row>
    <row r="11" spans="1:11" s="232" customFormat="1" ht="20.100000000000001" customHeight="1">
      <c r="A11" s="402" t="s">
        <v>259</v>
      </c>
      <c r="B11" s="403"/>
      <c r="C11" s="403"/>
      <c r="D11" s="403"/>
      <c r="E11" s="403"/>
      <c r="F11" s="403"/>
      <c r="G11" s="403"/>
      <c r="H11" s="404"/>
      <c r="I11" s="233"/>
      <c r="J11" s="185"/>
      <c r="K11" s="233"/>
    </row>
    <row r="12" spans="1:11" s="232" customFormat="1" ht="32.1" customHeight="1">
      <c r="A12" s="402" t="s">
        <v>260</v>
      </c>
      <c r="B12" s="403"/>
      <c r="C12" s="403"/>
      <c r="D12" s="403"/>
      <c r="E12" s="403"/>
      <c r="F12" s="403"/>
      <c r="G12" s="403"/>
      <c r="H12" s="404"/>
      <c r="I12" s="233"/>
      <c r="J12" s="185"/>
      <c r="K12" s="233"/>
    </row>
    <row r="13" spans="1:11" s="232" customFormat="1" ht="20.100000000000001" customHeight="1">
      <c r="A13" s="402" t="s">
        <v>261</v>
      </c>
      <c r="B13" s="403"/>
      <c r="C13" s="403"/>
      <c r="D13" s="403"/>
      <c r="E13" s="403"/>
      <c r="F13" s="403"/>
      <c r="G13" s="403"/>
      <c r="H13" s="404"/>
      <c r="I13" s="233"/>
      <c r="J13" s="185"/>
      <c r="K13" s="233"/>
    </row>
    <row r="14" spans="1:11" s="232" customFormat="1" ht="20.100000000000001" customHeight="1" thickBot="1">
      <c r="A14" s="405" t="s">
        <v>262</v>
      </c>
      <c r="B14" s="406"/>
      <c r="C14" s="406"/>
      <c r="D14" s="406"/>
      <c r="E14" s="406"/>
      <c r="F14" s="406"/>
      <c r="G14" s="406"/>
      <c r="H14" s="407"/>
      <c r="I14" s="233"/>
      <c r="J14" s="185"/>
      <c r="K14" s="233"/>
    </row>
    <row r="15" spans="1:11" s="99" customFormat="1" ht="24" customHeight="1" thickBot="1">
      <c r="A15" s="408"/>
      <c r="B15" s="408"/>
      <c r="C15" s="408"/>
      <c r="D15" s="408"/>
      <c r="E15" s="408"/>
      <c r="F15" s="408"/>
      <c r="G15" s="408"/>
      <c r="H15" s="408"/>
      <c r="I15" s="231"/>
      <c r="J15" s="184"/>
      <c r="K15" s="231"/>
    </row>
    <row r="16" spans="1:11" s="234" customFormat="1" ht="24" customHeight="1">
      <c r="A16" s="409" t="s">
        <v>263</v>
      </c>
      <c r="B16" s="410"/>
      <c r="C16" s="410"/>
      <c r="D16" s="410"/>
      <c r="E16" s="410"/>
      <c r="F16" s="410"/>
      <c r="G16" s="410"/>
      <c r="H16" s="411"/>
      <c r="I16" s="231"/>
      <c r="J16" s="231"/>
      <c r="K16" s="231"/>
    </row>
    <row r="17" spans="1:11" s="99" customFormat="1" ht="48" customHeight="1" thickBot="1">
      <c r="A17" s="412" t="s">
        <v>306</v>
      </c>
      <c r="B17" s="413"/>
      <c r="C17" s="413"/>
      <c r="D17" s="413"/>
      <c r="E17" s="413"/>
      <c r="F17" s="413"/>
      <c r="G17" s="413"/>
      <c r="H17" s="414"/>
      <c r="I17" s="231"/>
      <c r="J17" s="184"/>
      <c r="K17" s="231"/>
    </row>
    <row r="18" spans="1:11" s="99" customFormat="1" ht="24" customHeight="1" thickBot="1">
      <c r="A18" s="408"/>
      <c r="B18" s="408"/>
      <c r="C18" s="408"/>
      <c r="D18" s="408"/>
      <c r="E18" s="408"/>
      <c r="F18" s="408"/>
      <c r="G18" s="408"/>
      <c r="H18" s="408"/>
      <c r="I18" s="231"/>
      <c r="J18" s="184"/>
      <c r="K18" s="231"/>
    </row>
    <row r="19" spans="1:11" s="99" customFormat="1" ht="24" customHeight="1">
      <c r="A19" s="399" t="s">
        <v>264</v>
      </c>
      <c r="B19" s="400"/>
      <c r="C19" s="400"/>
      <c r="D19" s="400"/>
      <c r="E19" s="400"/>
      <c r="F19" s="400"/>
      <c r="G19" s="400"/>
      <c r="H19" s="401"/>
      <c r="I19" s="231"/>
      <c r="J19" s="184"/>
      <c r="K19" s="231"/>
    </row>
    <row r="20" spans="1:11" s="99" customFormat="1" ht="20.100000000000001" customHeight="1">
      <c r="A20" s="415" t="s">
        <v>265</v>
      </c>
      <c r="B20" s="416"/>
      <c r="C20" s="416"/>
      <c r="D20" s="416"/>
      <c r="E20" s="416"/>
      <c r="F20" s="416"/>
      <c r="G20" s="416"/>
      <c r="H20" s="417"/>
      <c r="I20" s="231"/>
      <c r="J20" s="184"/>
      <c r="K20" s="231"/>
    </row>
    <row r="21" spans="1:11" s="99" customFormat="1" ht="20.100000000000001" customHeight="1">
      <c r="A21" s="415" t="s">
        <v>266</v>
      </c>
      <c r="B21" s="416"/>
      <c r="C21" s="416"/>
      <c r="D21" s="416"/>
      <c r="E21" s="416"/>
      <c r="F21" s="416"/>
      <c r="G21" s="416"/>
      <c r="H21" s="417"/>
      <c r="I21" s="231"/>
      <c r="J21" s="184"/>
      <c r="K21" s="231"/>
    </row>
    <row r="22" spans="1:11" s="99" customFormat="1" ht="32.1" customHeight="1">
      <c r="A22" s="415" t="s">
        <v>267</v>
      </c>
      <c r="B22" s="416"/>
      <c r="C22" s="416"/>
      <c r="D22" s="416"/>
      <c r="E22" s="416"/>
      <c r="F22" s="416"/>
      <c r="G22" s="416"/>
      <c r="H22" s="417"/>
      <c r="I22" s="231"/>
      <c r="J22" s="184"/>
      <c r="K22" s="231"/>
    </row>
    <row r="23" spans="1:11" s="99" customFormat="1" ht="20.100000000000001" customHeight="1">
      <c r="A23" s="415" t="s">
        <v>302</v>
      </c>
      <c r="B23" s="416"/>
      <c r="C23" s="416"/>
      <c r="D23" s="416"/>
      <c r="E23" s="416"/>
      <c r="F23" s="416"/>
      <c r="G23" s="416"/>
      <c r="H23" s="417"/>
      <c r="I23" s="231"/>
      <c r="J23" s="184"/>
      <c r="K23" s="231"/>
    </row>
    <row r="24" spans="1:11" s="99" customFormat="1" ht="49.5" customHeight="1" thickBot="1">
      <c r="A24" s="418" t="s">
        <v>268</v>
      </c>
      <c r="B24" s="419"/>
      <c r="C24" s="419"/>
      <c r="D24" s="419"/>
      <c r="E24" s="419"/>
      <c r="F24" s="419"/>
      <c r="G24" s="419"/>
      <c r="H24" s="420"/>
      <c r="I24" s="231"/>
      <c r="J24" s="184"/>
      <c r="K24" s="231"/>
    </row>
    <row r="25" spans="1:11" s="99" customFormat="1" ht="24" customHeight="1" thickBot="1">
      <c r="A25" s="408"/>
      <c r="B25" s="408"/>
      <c r="C25" s="408"/>
      <c r="D25" s="408"/>
      <c r="E25" s="408"/>
      <c r="F25" s="408"/>
      <c r="G25" s="408"/>
      <c r="H25" s="408"/>
      <c r="I25" s="231"/>
      <c r="J25" s="184"/>
      <c r="K25" s="231"/>
    </row>
    <row r="26" spans="1:11" s="234" customFormat="1" ht="24" customHeight="1">
      <c r="A26" s="409" t="s">
        <v>269</v>
      </c>
      <c r="B26" s="410"/>
      <c r="C26" s="410"/>
      <c r="D26" s="410"/>
      <c r="E26" s="410"/>
      <c r="F26" s="410"/>
      <c r="G26" s="410"/>
      <c r="H26" s="411"/>
      <c r="I26" s="231"/>
      <c r="J26" s="231"/>
      <c r="K26" s="231"/>
    </row>
    <row r="27" spans="1:11" s="232" customFormat="1" ht="49.5" customHeight="1">
      <c r="A27" s="392" t="s">
        <v>95</v>
      </c>
      <c r="B27" s="393"/>
      <c r="C27" s="393"/>
      <c r="D27" s="393"/>
      <c r="E27" s="393"/>
      <c r="F27" s="393"/>
      <c r="G27" s="393"/>
      <c r="H27" s="394"/>
      <c r="I27" s="233"/>
      <c r="J27" s="185"/>
      <c r="K27" s="233"/>
    </row>
    <row r="28" spans="1:11" s="232" customFormat="1" ht="20.100000000000001" customHeight="1">
      <c r="A28" s="392" t="s">
        <v>270</v>
      </c>
      <c r="B28" s="393"/>
      <c r="C28" s="393"/>
      <c r="D28" s="393"/>
      <c r="E28" s="393"/>
      <c r="F28" s="393"/>
      <c r="G28" s="393"/>
      <c r="H28" s="394"/>
      <c r="I28" s="233"/>
      <c r="J28" s="185"/>
      <c r="K28" s="233"/>
    </row>
    <row r="29" spans="1:11" s="232" customFormat="1" ht="20.100000000000001" customHeight="1">
      <c r="A29" s="392" t="s">
        <v>303</v>
      </c>
      <c r="B29" s="393"/>
      <c r="C29" s="393"/>
      <c r="D29" s="393"/>
      <c r="E29" s="393"/>
      <c r="F29" s="393"/>
      <c r="G29" s="393"/>
      <c r="H29" s="394"/>
      <c r="I29" s="233"/>
      <c r="J29" s="185"/>
      <c r="K29" s="233"/>
    </row>
    <row r="30" spans="1:11" s="232" customFormat="1" ht="20.100000000000001" customHeight="1" thickBot="1">
      <c r="A30" s="484" t="s">
        <v>39</v>
      </c>
      <c r="B30" s="485"/>
      <c r="C30" s="485"/>
      <c r="D30" s="485"/>
      <c r="E30" s="485"/>
      <c r="F30" s="485"/>
      <c r="G30" s="485"/>
      <c r="H30" s="486"/>
      <c r="I30" s="233"/>
      <c r="J30" s="185"/>
      <c r="K30" s="233"/>
    </row>
    <row r="31" spans="1:11" s="99" customFormat="1" ht="24" customHeight="1" thickBot="1">
      <c r="A31" s="487"/>
      <c r="B31" s="487"/>
      <c r="C31" s="487"/>
      <c r="D31" s="487"/>
      <c r="E31" s="487"/>
      <c r="F31" s="487"/>
      <c r="G31" s="487"/>
      <c r="H31" s="487"/>
      <c r="I31" s="231"/>
      <c r="J31" s="184"/>
      <c r="K31" s="231"/>
    </row>
    <row r="32" spans="1:11" s="232" customFormat="1" ht="24" customHeight="1">
      <c r="A32" s="449" t="s">
        <v>271</v>
      </c>
      <c r="B32" s="450"/>
      <c r="C32" s="450"/>
      <c r="D32" s="450"/>
      <c r="E32" s="450"/>
      <c r="F32" s="450"/>
      <c r="G32" s="450"/>
      <c r="H32" s="451"/>
      <c r="I32" s="233"/>
      <c r="J32" s="185"/>
      <c r="K32" s="233"/>
    </row>
    <row r="33" spans="1:11" s="232" customFormat="1" ht="20.100000000000001" customHeight="1">
      <c r="A33" s="452" t="s">
        <v>272</v>
      </c>
      <c r="B33" s="453"/>
      <c r="C33" s="453"/>
      <c r="D33" s="453"/>
      <c r="E33" s="453"/>
      <c r="F33" s="453"/>
      <c r="G33" s="453"/>
      <c r="H33" s="454"/>
      <c r="I33" s="233"/>
      <c r="J33" s="185"/>
      <c r="K33" s="233"/>
    </row>
    <row r="34" spans="1:11" s="235" customFormat="1" ht="20.100000000000001" customHeight="1">
      <c r="A34" s="433" t="s">
        <v>273</v>
      </c>
      <c r="B34" s="434"/>
      <c r="C34" s="447" t="s">
        <v>300</v>
      </c>
      <c r="D34" s="447"/>
      <c r="E34" s="447"/>
      <c r="F34" s="447"/>
      <c r="G34" s="447"/>
      <c r="H34" s="448"/>
      <c r="I34" s="236"/>
      <c r="J34" s="236"/>
      <c r="K34" s="236"/>
    </row>
    <row r="35" spans="1:11" s="235" customFormat="1" ht="20.100000000000001" customHeight="1">
      <c r="A35" s="433" t="s">
        <v>274</v>
      </c>
      <c r="B35" s="434"/>
      <c r="C35" s="447" t="s">
        <v>300</v>
      </c>
      <c r="D35" s="447"/>
      <c r="E35" s="447"/>
      <c r="F35" s="447"/>
      <c r="G35" s="447"/>
      <c r="H35" s="448"/>
      <c r="I35" s="236"/>
      <c r="J35" s="236"/>
      <c r="K35" s="236"/>
    </row>
    <row r="36" spans="1:11" s="235" customFormat="1" ht="20.100000000000001" customHeight="1">
      <c r="A36" s="433" t="s">
        <v>275</v>
      </c>
      <c r="B36" s="434"/>
      <c r="C36" s="447" t="s">
        <v>300</v>
      </c>
      <c r="D36" s="447"/>
      <c r="E36" s="447"/>
      <c r="F36" s="447"/>
      <c r="G36" s="447"/>
      <c r="H36" s="448"/>
      <c r="I36" s="236"/>
      <c r="J36" s="236"/>
      <c r="K36" s="236"/>
    </row>
    <row r="37" spans="1:11" s="99" customFormat="1" ht="20.100000000000001" customHeight="1" thickBot="1">
      <c r="A37" s="424" t="s">
        <v>301</v>
      </c>
      <c r="B37" s="425"/>
      <c r="C37" s="427" t="s">
        <v>276</v>
      </c>
      <c r="D37" s="427"/>
      <c r="E37" s="427"/>
      <c r="F37" s="427"/>
      <c r="G37" s="427"/>
      <c r="H37" s="428"/>
      <c r="I37" s="231"/>
      <c r="J37" s="184"/>
      <c r="K37" s="231"/>
    </row>
    <row r="38" spans="1:11" s="99" customFormat="1" ht="24" customHeight="1">
      <c r="A38" s="399" t="s">
        <v>277</v>
      </c>
      <c r="B38" s="400"/>
      <c r="C38" s="400"/>
      <c r="D38" s="400"/>
      <c r="E38" s="400"/>
      <c r="F38" s="400"/>
      <c r="G38" s="400"/>
      <c r="H38" s="401"/>
      <c r="I38" s="231"/>
      <c r="J38" s="184"/>
      <c r="K38" s="231"/>
    </row>
    <row r="39" spans="1:11" s="237" customFormat="1" ht="20.100000000000001" customHeight="1" thickBot="1">
      <c r="A39" s="433" t="s">
        <v>278</v>
      </c>
      <c r="B39" s="434"/>
      <c r="C39" s="426" t="s">
        <v>300</v>
      </c>
      <c r="D39" s="427"/>
      <c r="E39" s="427"/>
      <c r="F39" s="427"/>
      <c r="G39" s="427"/>
      <c r="H39" s="428"/>
      <c r="I39" s="238"/>
      <c r="J39" s="238"/>
      <c r="K39" s="238"/>
    </row>
    <row r="40" spans="1:11" s="237" customFormat="1" ht="20.100000000000001" customHeight="1">
      <c r="A40" s="239"/>
      <c r="B40" s="240"/>
      <c r="C40" s="435" t="s">
        <v>279</v>
      </c>
      <c r="D40" s="435"/>
      <c r="E40" s="435"/>
      <c r="F40" s="435"/>
      <c r="G40" s="435"/>
      <c r="H40" s="436"/>
      <c r="I40" s="238"/>
      <c r="J40" s="238"/>
      <c r="K40" s="238"/>
    </row>
    <row r="41" spans="1:11" s="237" customFormat="1" ht="20.100000000000001" customHeight="1" thickBot="1">
      <c r="A41" s="424" t="s">
        <v>280</v>
      </c>
      <c r="B41" s="425"/>
      <c r="C41" s="426" t="s">
        <v>300</v>
      </c>
      <c r="D41" s="427"/>
      <c r="E41" s="427"/>
      <c r="F41" s="427"/>
      <c r="G41" s="427"/>
      <c r="H41" s="428"/>
      <c r="I41" s="238"/>
      <c r="J41" s="238"/>
      <c r="K41" s="238"/>
    </row>
    <row r="42" spans="1:11" s="234" customFormat="1" ht="24" customHeight="1" thickBot="1">
      <c r="A42" s="429"/>
      <c r="B42" s="429"/>
      <c r="C42" s="429"/>
      <c r="D42" s="429"/>
      <c r="E42" s="429"/>
      <c r="F42" s="429"/>
      <c r="G42" s="429"/>
      <c r="H42" s="429"/>
      <c r="I42" s="231"/>
      <c r="J42" s="231"/>
      <c r="K42" s="231"/>
    </row>
    <row r="43" spans="1:11" s="234" customFormat="1" ht="24" customHeight="1">
      <c r="A43" s="409" t="s">
        <v>188</v>
      </c>
      <c r="B43" s="410"/>
      <c r="C43" s="410"/>
      <c r="D43" s="410"/>
      <c r="E43" s="410"/>
      <c r="F43" s="410"/>
      <c r="G43" s="410"/>
      <c r="H43" s="411"/>
      <c r="I43" s="231"/>
      <c r="J43" s="231"/>
      <c r="K43" s="231"/>
    </row>
    <row r="44" spans="1:11" s="241" customFormat="1" ht="109.5" customHeight="1" thickBot="1">
      <c r="A44" s="430" t="s">
        <v>281</v>
      </c>
      <c r="B44" s="431"/>
      <c r="C44" s="431"/>
      <c r="D44" s="431"/>
      <c r="E44" s="431"/>
      <c r="F44" s="431"/>
      <c r="G44" s="431"/>
      <c r="H44" s="432"/>
      <c r="I44" s="231"/>
      <c r="J44" s="242"/>
      <c r="K44" s="242"/>
    </row>
    <row r="45" spans="1:11" s="234" customFormat="1" ht="24" customHeight="1" thickBot="1">
      <c r="A45" s="429"/>
      <c r="B45" s="429"/>
      <c r="C45" s="429"/>
      <c r="D45" s="429"/>
      <c r="E45" s="429"/>
      <c r="F45" s="429"/>
      <c r="G45" s="429"/>
      <c r="H45" s="429"/>
      <c r="I45" s="231"/>
      <c r="J45" s="231"/>
      <c r="K45" s="231"/>
    </row>
    <row r="46" spans="1:11" s="243" customFormat="1" ht="24" customHeight="1">
      <c r="A46" s="421" t="s">
        <v>282</v>
      </c>
      <c r="B46" s="422"/>
      <c r="C46" s="422"/>
      <c r="D46" s="422"/>
      <c r="E46" s="422"/>
      <c r="F46" s="422"/>
      <c r="G46" s="422"/>
      <c r="H46" s="423"/>
      <c r="I46" s="244"/>
      <c r="J46" s="244"/>
      <c r="K46" s="244"/>
    </row>
    <row r="47" spans="1:11" s="232" customFormat="1" ht="34.5" customHeight="1">
      <c r="A47" s="392" t="s">
        <v>283</v>
      </c>
      <c r="B47" s="393"/>
      <c r="C47" s="393"/>
      <c r="D47" s="393"/>
      <c r="E47" s="393"/>
      <c r="F47" s="393"/>
      <c r="G47" s="393"/>
      <c r="H47" s="394"/>
      <c r="I47" s="233"/>
      <c r="J47" s="185"/>
      <c r="K47" s="233"/>
    </row>
    <row r="48" spans="1:11" s="245" customFormat="1" ht="20.100000000000001" customHeight="1">
      <c r="A48" s="392" t="s">
        <v>284</v>
      </c>
      <c r="B48" s="393"/>
      <c r="C48" s="393"/>
      <c r="D48" s="393"/>
      <c r="E48" s="393"/>
      <c r="F48" s="393"/>
      <c r="G48" s="393"/>
      <c r="H48" s="394"/>
      <c r="I48" s="233"/>
      <c r="J48" s="185"/>
      <c r="K48" s="233"/>
    </row>
    <row r="49" spans="1:11" s="245" customFormat="1" ht="20.100000000000001" customHeight="1">
      <c r="A49" s="392" t="s">
        <v>75</v>
      </c>
      <c r="B49" s="393"/>
      <c r="C49" s="393"/>
      <c r="D49" s="393"/>
      <c r="E49" s="393"/>
      <c r="F49" s="393"/>
      <c r="G49" s="393"/>
      <c r="H49" s="394"/>
      <c r="I49" s="233"/>
      <c r="J49" s="246"/>
      <c r="K49" s="233"/>
    </row>
    <row r="50" spans="1:11" s="245" customFormat="1" ht="20.100000000000001" customHeight="1">
      <c r="A50" s="392" t="s">
        <v>285</v>
      </c>
      <c r="B50" s="393"/>
      <c r="C50" s="393"/>
      <c r="D50" s="393"/>
      <c r="E50" s="393"/>
      <c r="F50" s="393"/>
      <c r="G50" s="393"/>
      <c r="H50" s="394"/>
      <c r="I50" s="233"/>
      <c r="J50" s="185"/>
      <c r="K50" s="233"/>
    </row>
    <row r="51" spans="1:11" s="232" customFormat="1" ht="60" customHeight="1" thickBot="1">
      <c r="A51" s="444" t="s">
        <v>286</v>
      </c>
      <c r="B51" s="445"/>
      <c r="C51" s="445"/>
      <c r="D51" s="445"/>
      <c r="E51" s="445"/>
      <c r="F51" s="445"/>
      <c r="G51" s="445"/>
      <c r="H51" s="446"/>
      <c r="I51" s="233"/>
      <c r="J51" s="185"/>
      <c r="K51" s="233"/>
    </row>
    <row r="52" spans="1:11" s="234" customFormat="1" ht="24" customHeight="1" thickBot="1">
      <c r="A52" s="429"/>
      <c r="B52" s="429"/>
      <c r="C52" s="429"/>
      <c r="D52" s="429"/>
      <c r="E52" s="429"/>
      <c r="F52" s="429"/>
      <c r="G52" s="429"/>
      <c r="H52" s="429"/>
      <c r="I52" s="231"/>
      <c r="J52" s="231"/>
      <c r="K52" s="231"/>
    </row>
    <row r="53" spans="1:11" s="243" customFormat="1" ht="24" customHeight="1">
      <c r="A53" s="421" t="s">
        <v>287</v>
      </c>
      <c r="B53" s="422"/>
      <c r="C53" s="422"/>
      <c r="D53" s="422"/>
      <c r="E53" s="422"/>
      <c r="F53" s="422"/>
      <c r="G53" s="422"/>
      <c r="H53" s="423"/>
      <c r="I53" s="244"/>
      <c r="J53" s="244"/>
      <c r="K53" s="244"/>
    </row>
    <row r="54" spans="1:11" s="232" customFormat="1" ht="34.5" customHeight="1">
      <c r="A54" s="392" t="s">
        <v>288</v>
      </c>
      <c r="B54" s="393"/>
      <c r="C54" s="393"/>
      <c r="D54" s="393"/>
      <c r="E54" s="393"/>
      <c r="F54" s="393"/>
      <c r="G54" s="393"/>
      <c r="H54" s="394"/>
      <c r="I54" s="233"/>
      <c r="J54" s="185"/>
      <c r="K54" s="233"/>
    </row>
    <row r="55" spans="1:11" s="232" customFormat="1" ht="30" customHeight="1">
      <c r="A55" s="392" t="s">
        <v>289</v>
      </c>
      <c r="B55" s="393"/>
      <c r="C55" s="393"/>
      <c r="D55" s="393"/>
      <c r="E55" s="393"/>
      <c r="F55" s="393"/>
      <c r="G55" s="393"/>
      <c r="H55" s="394"/>
      <c r="I55" s="233"/>
      <c r="J55" s="185"/>
      <c r="K55" s="233"/>
    </row>
    <row r="56" spans="1:11" s="232" customFormat="1" ht="22.5" customHeight="1">
      <c r="A56" s="392" t="s">
        <v>290</v>
      </c>
      <c r="B56" s="393"/>
      <c r="C56" s="393"/>
      <c r="D56" s="393"/>
      <c r="E56" s="393"/>
      <c r="F56" s="393"/>
      <c r="G56" s="393"/>
      <c r="H56" s="394"/>
      <c r="I56" s="233"/>
      <c r="J56" s="185"/>
      <c r="K56" s="233"/>
    </row>
    <row r="57" spans="1:11" s="232" customFormat="1" ht="39" customHeight="1">
      <c r="A57" s="392" t="s">
        <v>291</v>
      </c>
      <c r="B57" s="393"/>
      <c r="C57" s="393"/>
      <c r="D57" s="393"/>
      <c r="E57" s="393"/>
      <c r="F57" s="393"/>
      <c r="G57" s="393"/>
      <c r="H57" s="394"/>
      <c r="I57" s="233"/>
      <c r="J57" s="185"/>
      <c r="K57" s="233"/>
    </row>
    <row r="58" spans="1:11" s="232" customFormat="1" ht="21.75" customHeight="1">
      <c r="A58" s="392" t="s">
        <v>292</v>
      </c>
      <c r="B58" s="393"/>
      <c r="C58" s="393"/>
      <c r="D58" s="393"/>
      <c r="E58" s="393"/>
      <c r="F58" s="393"/>
      <c r="G58" s="393"/>
      <c r="H58" s="394"/>
      <c r="I58" s="233"/>
      <c r="J58" s="185"/>
      <c r="K58" s="233"/>
    </row>
    <row r="59" spans="1:11" s="232" customFormat="1" ht="36.75" customHeight="1">
      <c r="A59" s="438" t="s">
        <v>293</v>
      </c>
      <c r="B59" s="439"/>
      <c r="C59" s="439"/>
      <c r="D59" s="439"/>
      <c r="E59" s="439"/>
      <c r="F59" s="439"/>
      <c r="G59" s="439"/>
      <c r="H59" s="440"/>
      <c r="I59" s="233"/>
      <c r="J59" s="185"/>
      <c r="K59" s="233"/>
    </row>
    <row r="60" spans="1:11" s="99" customFormat="1" ht="18.75" customHeight="1" thickBot="1">
      <c r="A60" s="441"/>
      <c r="B60" s="442"/>
      <c r="C60" s="442"/>
      <c r="D60" s="442"/>
      <c r="E60" s="442"/>
      <c r="F60" s="442"/>
      <c r="G60" s="442"/>
      <c r="H60" s="443"/>
      <c r="I60" s="231"/>
      <c r="J60" s="184"/>
      <c r="K60" s="231"/>
    </row>
    <row r="61" spans="1:11" s="243" customFormat="1" ht="24" customHeight="1" thickTop="1">
      <c r="A61" s="389" t="s">
        <v>96</v>
      </c>
      <c r="B61" s="390"/>
      <c r="C61" s="390"/>
      <c r="D61" s="390"/>
      <c r="E61" s="390"/>
      <c r="F61" s="390"/>
      <c r="G61" s="390"/>
      <c r="H61" s="391"/>
      <c r="I61" s="244"/>
      <c r="J61" s="244"/>
      <c r="K61" s="244"/>
    </row>
    <row r="62" spans="1:11" s="99" customFormat="1" ht="24.75" customHeight="1">
      <c r="A62" s="392" t="s">
        <v>294</v>
      </c>
      <c r="B62" s="393"/>
      <c r="C62" s="393"/>
      <c r="D62" s="393"/>
      <c r="E62" s="393"/>
      <c r="F62" s="393"/>
      <c r="G62" s="393"/>
      <c r="H62" s="394"/>
      <c r="I62" s="231"/>
      <c r="J62" s="184"/>
      <c r="K62" s="231"/>
    </row>
    <row r="63" spans="1:11" s="99" customFormat="1" ht="20.25" customHeight="1">
      <c r="A63" s="392" t="s">
        <v>295</v>
      </c>
      <c r="B63" s="393"/>
      <c r="C63" s="393"/>
      <c r="D63" s="393"/>
      <c r="E63" s="393"/>
      <c r="F63" s="393"/>
      <c r="G63" s="393"/>
      <c r="H63" s="394"/>
      <c r="I63" s="231"/>
      <c r="J63" s="184"/>
      <c r="K63" s="231"/>
    </row>
    <row r="64" spans="1:11" s="99" customFormat="1" ht="21.75" customHeight="1" thickBot="1">
      <c r="A64" s="247" t="s">
        <v>78</v>
      </c>
      <c r="B64" s="388"/>
      <c r="C64" s="388"/>
      <c r="D64" s="388"/>
      <c r="E64" s="388"/>
      <c r="F64" s="285"/>
      <c r="G64" s="249" t="s">
        <v>296</v>
      </c>
      <c r="H64" s="250"/>
      <c r="I64" s="231"/>
      <c r="J64" s="184"/>
      <c r="K64" s="231"/>
    </row>
    <row r="65" spans="1:11" s="99" customFormat="1" ht="25.5" customHeight="1" thickBot="1">
      <c r="A65" s="247" t="s">
        <v>79</v>
      </c>
      <c r="B65" s="437"/>
      <c r="C65" s="437"/>
      <c r="D65" s="437"/>
      <c r="E65" s="437"/>
      <c r="F65" s="285"/>
      <c r="G65" s="249" t="s">
        <v>80</v>
      </c>
      <c r="H65" s="250"/>
      <c r="I65" s="231"/>
      <c r="J65" s="184"/>
      <c r="K65" s="231"/>
    </row>
    <row r="66" spans="1:11" s="99" customFormat="1" ht="24.75" customHeight="1" thickBot="1">
      <c r="A66" s="247"/>
      <c r="B66" s="388"/>
      <c r="C66" s="388"/>
      <c r="D66" s="388"/>
      <c r="E66" s="388"/>
      <c r="F66" s="285"/>
      <c r="G66" s="249" t="s">
        <v>81</v>
      </c>
      <c r="H66" s="251"/>
      <c r="I66" s="231"/>
      <c r="J66" s="184"/>
      <c r="K66" s="231"/>
    </row>
    <row r="67" spans="1:11" s="99" customFormat="1" ht="33.75" customHeight="1" thickBot="1">
      <c r="A67" s="247" t="s">
        <v>77</v>
      </c>
      <c r="B67" s="388"/>
      <c r="C67" s="388"/>
      <c r="D67" s="388"/>
      <c r="E67" s="388"/>
      <c r="F67" s="285"/>
      <c r="G67" s="249" t="s">
        <v>4</v>
      </c>
      <c r="H67" s="252"/>
      <c r="I67" s="231"/>
      <c r="J67" s="184"/>
      <c r="K67" s="231"/>
    </row>
    <row r="68" spans="1:11" s="99" customFormat="1" ht="16.5" customHeight="1">
      <c r="A68" s="247"/>
      <c r="B68" s="248"/>
      <c r="C68" s="248"/>
      <c r="D68" s="248"/>
      <c r="E68" s="248"/>
      <c r="F68" s="285"/>
      <c r="G68" s="249"/>
      <c r="H68" s="253"/>
      <c r="I68" s="231"/>
      <c r="J68" s="184"/>
      <c r="K68" s="231"/>
    </row>
    <row r="69" spans="1:11" s="99" customFormat="1" ht="15" customHeight="1" thickBot="1">
      <c r="A69" s="254"/>
      <c r="B69" s="255"/>
      <c r="C69" s="255"/>
      <c r="D69" s="255"/>
      <c r="E69" s="255"/>
      <c r="F69" s="286"/>
      <c r="G69" s="256"/>
      <c r="H69" s="257"/>
      <c r="I69" s="231"/>
      <c r="J69" s="184"/>
      <c r="K69" s="231"/>
    </row>
    <row r="70" spans="1:11" s="99" customFormat="1" ht="17.25" thickTop="1" thickBot="1">
      <c r="A70" s="258"/>
      <c r="B70" s="259"/>
      <c r="C70" s="260"/>
      <c r="D70" s="260"/>
      <c r="E70" s="231"/>
      <c r="F70" s="265"/>
      <c r="G70" s="231"/>
      <c r="H70" s="261"/>
      <c r="I70" s="231"/>
      <c r="J70" s="184"/>
      <c r="K70" s="231"/>
    </row>
    <row r="71" spans="1:11" s="243" customFormat="1" ht="24" customHeight="1" thickTop="1">
      <c r="A71" s="389" t="s">
        <v>297</v>
      </c>
      <c r="B71" s="390"/>
      <c r="C71" s="390"/>
      <c r="D71" s="390"/>
      <c r="E71" s="390"/>
      <c r="F71" s="390"/>
      <c r="G71" s="390"/>
      <c r="H71" s="391"/>
      <c r="I71" s="244"/>
      <c r="J71" s="244"/>
      <c r="K71" s="244"/>
    </row>
    <row r="72" spans="1:11" s="99" customFormat="1" ht="28.5" customHeight="1">
      <c r="A72" s="392" t="s">
        <v>298</v>
      </c>
      <c r="B72" s="393"/>
      <c r="C72" s="393"/>
      <c r="D72" s="393"/>
      <c r="E72" s="393"/>
      <c r="F72" s="393"/>
      <c r="G72" s="393"/>
      <c r="H72" s="394"/>
      <c r="I72" s="231"/>
      <c r="J72" s="184"/>
      <c r="K72" s="231"/>
    </row>
    <row r="73" spans="1:11" s="99" customFormat="1" ht="21.75" customHeight="1" thickBot="1">
      <c r="A73" s="247" t="s">
        <v>78</v>
      </c>
      <c r="B73" s="395"/>
      <c r="C73" s="395"/>
      <c r="D73" s="395"/>
      <c r="E73" s="395"/>
      <c r="F73" s="285"/>
      <c r="G73" s="249" t="s">
        <v>296</v>
      </c>
      <c r="H73" s="262"/>
      <c r="I73" s="231"/>
      <c r="J73" s="184"/>
      <c r="K73" s="231"/>
    </row>
    <row r="74" spans="1:11" s="99" customFormat="1" ht="57.75" customHeight="1" thickBot="1">
      <c r="A74" s="247" t="s">
        <v>76</v>
      </c>
      <c r="B74" s="396"/>
      <c r="C74" s="397"/>
      <c r="D74" s="397"/>
      <c r="E74" s="397"/>
      <c r="F74" s="263"/>
      <c r="G74" s="249" t="s">
        <v>4</v>
      </c>
      <c r="H74" s="264"/>
      <c r="I74" s="231"/>
      <c r="J74" s="184"/>
      <c r="K74" s="231"/>
    </row>
    <row r="75" spans="1:11" s="232" customFormat="1" ht="33" customHeight="1" thickBot="1">
      <c r="A75" s="385" t="s">
        <v>299</v>
      </c>
      <c r="B75" s="386"/>
      <c r="C75" s="386"/>
      <c r="D75" s="386"/>
      <c r="E75" s="386"/>
      <c r="F75" s="386"/>
      <c r="G75" s="386"/>
      <c r="H75" s="387"/>
      <c r="I75" s="233"/>
      <c r="J75" s="185"/>
      <c r="K75" s="233"/>
    </row>
    <row r="76" spans="1:11" s="99" customFormat="1">
      <c r="A76" s="231"/>
      <c r="B76" s="231"/>
      <c r="C76" s="231"/>
      <c r="D76" s="231"/>
      <c r="E76" s="231"/>
      <c r="F76" s="265"/>
      <c r="G76" s="231"/>
      <c r="H76" s="231"/>
      <c r="I76" s="231"/>
      <c r="J76" s="184"/>
      <c r="K76" s="231"/>
    </row>
    <row r="77" spans="1:11" ht="68.25" customHeight="1">
      <c r="A77" s="469"/>
      <c r="B77" s="469"/>
      <c r="C77" s="469"/>
      <c r="D77" s="469"/>
      <c r="E77" s="469"/>
      <c r="F77" s="469"/>
      <c r="G77" s="469"/>
      <c r="H77" s="469"/>
    </row>
    <row r="78" spans="1:11" s="23" customFormat="1">
      <c r="A78" s="468"/>
      <c r="B78" s="468"/>
      <c r="C78" s="468"/>
      <c r="D78" s="468"/>
      <c r="E78" s="468"/>
      <c r="F78" s="468"/>
      <c r="G78" s="468"/>
      <c r="H78" s="468"/>
      <c r="I78" s="22"/>
      <c r="J78" s="40"/>
      <c r="K78" s="22"/>
    </row>
    <row r="79" spans="1:11" ht="17.25" customHeight="1">
      <c r="A79" s="267"/>
      <c r="B79" s="267"/>
      <c r="C79" s="267"/>
      <c r="D79" s="267"/>
      <c r="E79" s="267"/>
      <c r="F79" s="287"/>
      <c r="G79" s="268"/>
      <c r="H79" s="268"/>
      <c r="I79" s="269"/>
    </row>
    <row r="80" spans="1:11" ht="20.25" customHeight="1">
      <c r="A80" s="483"/>
      <c r="B80" s="483"/>
      <c r="C80" s="483"/>
      <c r="D80" s="483"/>
      <c r="E80" s="483"/>
      <c r="F80" s="483"/>
      <c r="G80" s="483"/>
      <c r="H80" s="483"/>
    </row>
    <row r="81" spans="1:11" ht="20.25" customHeight="1">
      <c r="A81" s="466"/>
      <c r="B81" s="466"/>
      <c r="C81" s="466"/>
      <c r="D81" s="466"/>
      <c r="E81" s="466"/>
      <c r="F81" s="466"/>
      <c r="G81" s="466"/>
      <c r="H81" s="466"/>
    </row>
    <row r="82" spans="1:11" ht="20.25" customHeight="1">
      <c r="A82" s="466"/>
      <c r="B82" s="466"/>
      <c r="C82" s="466"/>
      <c r="D82" s="466"/>
      <c r="E82" s="466"/>
      <c r="F82" s="466"/>
      <c r="G82" s="466"/>
      <c r="H82" s="466"/>
    </row>
    <row r="83" spans="1:11" ht="20.25" customHeight="1">
      <c r="A83" s="466"/>
      <c r="B83" s="466"/>
      <c r="C83" s="466"/>
      <c r="D83" s="466"/>
      <c r="E83" s="466"/>
      <c r="F83" s="466"/>
      <c r="G83" s="466"/>
      <c r="H83" s="466"/>
    </row>
    <row r="84" spans="1:11" s="270" customFormat="1" ht="12.75">
      <c r="A84" s="1"/>
      <c r="B84" s="1"/>
      <c r="C84" s="1"/>
      <c r="D84" s="1"/>
      <c r="E84" s="1"/>
      <c r="F84" s="194"/>
      <c r="G84" s="1"/>
      <c r="H84" s="1"/>
      <c r="I84" s="1"/>
      <c r="J84" s="1"/>
      <c r="K84" s="1"/>
    </row>
    <row r="85" spans="1:11" s="270" customFormat="1" ht="21" customHeight="1">
      <c r="A85" s="480"/>
      <c r="B85" s="480"/>
      <c r="C85" s="480"/>
      <c r="D85" s="480"/>
      <c r="E85" s="480"/>
      <c r="F85" s="480"/>
      <c r="G85" s="480"/>
      <c r="H85" s="480"/>
      <c r="I85" s="1"/>
      <c r="J85" s="1"/>
      <c r="K85" s="1"/>
    </row>
    <row r="86" spans="1:11" s="272" customFormat="1" ht="170.25" customHeight="1">
      <c r="A86" s="481"/>
      <c r="B86" s="481"/>
      <c r="C86" s="481"/>
      <c r="D86" s="481"/>
      <c r="E86" s="481"/>
      <c r="F86" s="481"/>
      <c r="G86" s="481"/>
      <c r="H86" s="481"/>
      <c r="I86" s="1"/>
      <c r="J86" s="271"/>
      <c r="K86" s="271"/>
    </row>
    <row r="87" spans="1:11" s="272" customFormat="1" ht="34.5" customHeight="1">
      <c r="A87" s="482"/>
      <c r="B87" s="482"/>
      <c r="C87" s="482"/>
      <c r="D87" s="482"/>
      <c r="E87" s="482"/>
      <c r="F87" s="482"/>
      <c r="G87" s="482"/>
      <c r="H87" s="482"/>
      <c r="I87" s="271"/>
      <c r="J87" s="271"/>
      <c r="K87" s="271"/>
    </row>
    <row r="88" spans="1:11" s="270" customFormat="1" ht="24" customHeight="1">
      <c r="A88" s="1"/>
      <c r="B88" s="1"/>
      <c r="C88" s="1"/>
      <c r="D88" s="1"/>
      <c r="E88" s="1"/>
      <c r="F88" s="194"/>
      <c r="G88" s="1"/>
      <c r="H88" s="1"/>
      <c r="I88" s="1"/>
      <c r="J88" s="1"/>
      <c r="K88" s="1"/>
    </row>
    <row r="89" spans="1:11" s="23" customFormat="1" ht="61.5" customHeight="1">
      <c r="A89" s="459"/>
      <c r="B89" s="459"/>
      <c r="C89" s="459"/>
      <c r="D89" s="459"/>
      <c r="E89" s="459"/>
      <c r="F89" s="459"/>
      <c r="G89" s="459"/>
      <c r="H89" s="459"/>
      <c r="I89" s="22"/>
      <c r="J89" s="40"/>
      <c r="K89" s="22"/>
    </row>
    <row r="90" spans="1:11" ht="32.25" customHeight="1">
      <c r="A90" s="459"/>
      <c r="B90" s="459"/>
      <c r="C90" s="459"/>
      <c r="D90" s="459"/>
      <c r="E90" s="459"/>
      <c r="F90" s="459"/>
      <c r="G90" s="459"/>
      <c r="H90" s="459"/>
    </row>
    <row r="91" spans="1:11" ht="17.25" customHeight="1">
      <c r="A91" s="459"/>
      <c r="B91" s="459"/>
      <c r="C91" s="459"/>
      <c r="D91" s="459"/>
      <c r="E91" s="459"/>
      <c r="F91" s="459"/>
      <c r="G91" s="459"/>
      <c r="H91" s="459"/>
    </row>
    <row r="92" spans="1:11" ht="15" customHeight="1">
      <c r="A92" s="459"/>
      <c r="B92" s="459"/>
      <c r="C92" s="459"/>
      <c r="D92" s="459"/>
      <c r="E92" s="459"/>
      <c r="F92" s="459"/>
      <c r="G92" s="459"/>
      <c r="H92" s="459"/>
    </row>
    <row r="93" spans="1:11" ht="29.25" customHeight="1">
      <c r="A93" s="459"/>
      <c r="B93" s="459"/>
      <c r="C93" s="459"/>
      <c r="D93" s="459"/>
      <c r="E93" s="459"/>
      <c r="F93" s="459"/>
      <c r="G93" s="459"/>
      <c r="H93" s="459"/>
      <c r="J93" s="273"/>
    </row>
    <row r="94" spans="1:11">
      <c r="A94" s="467"/>
      <c r="B94" s="467"/>
      <c r="C94" s="467"/>
      <c r="D94" s="467"/>
      <c r="E94" s="467"/>
      <c r="F94" s="467"/>
      <c r="G94" s="467"/>
      <c r="H94" s="467"/>
    </row>
    <row r="95" spans="1:11" ht="64.5" customHeight="1">
      <c r="A95" s="459"/>
      <c r="B95" s="459"/>
      <c r="C95" s="459"/>
      <c r="D95" s="459"/>
      <c r="E95" s="459"/>
      <c r="F95" s="459"/>
      <c r="G95" s="459"/>
      <c r="H95" s="459"/>
    </row>
    <row r="96" spans="1:11" ht="33.75" customHeight="1">
      <c r="A96" s="459"/>
      <c r="B96" s="459"/>
      <c r="C96" s="459"/>
      <c r="D96" s="459"/>
      <c r="E96" s="459"/>
      <c r="F96" s="459"/>
      <c r="G96" s="459"/>
      <c r="H96" s="459"/>
    </row>
    <row r="97" spans="1:8" ht="34.5" customHeight="1">
      <c r="A97" s="459"/>
      <c r="B97" s="459"/>
      <c r="C97" s="459"/>
      <c r="D97" s="459"/>
      <c r="E97" s="459"/>
      <c r="F97" s="459"/>
      <c r="G97" s="459"/>
      <c r="H97" s="459"/>
    </row>
    <row r="98" spans="1:8" ht="20.25" customHeight="1">
      <c r="A98" s="459"/>
      <c r="B98" s="459"/>
      <c r="C98" s="459"/>
      <c r="D98" s="459"/>
      <c r="E98" s="459"/>
      <c r="F98" s="459"/>
      <c r="G98" s="459"/>
      <c r="H98" s="459"/>
    </row>
    <row r="99" spans="1:8" ht="78.75" customHeight="1">
      <c r="A99" s="464"/>
      <c r="B99" s="464"/>
      <c r="C99" s="464"/>
      <c r="D99" s="464"/>
      <c r="E99" s="464"/>
      <c r="F99" s="464"/>
      <c r="G99" s="464"/>
      <c r="H99" s="464"/>
    </row>
    <row r="100" spans="1:8" ht="15.75" customHeight="1">
      <c r="A100" s="458"/>
      <c r="B100" s="458"/>
      <c r="C100" s="458"/>
      <c r="D100" s="458"/>
      <c r="E100" s="458"/>
      <c r="F100" s="458"/>
      <c r="G100" s="458"/>
      <c r="H100" s="458"/>
    </row>
    <row r="101" spans="1:8" ht="18.75" customHeight="1">
      <c r="A101" s="461"/>
      <c r="B101" s="461"/>
      <c r="C101" s="461"/>
      <c r="D101" s="461"/>
      <c r="E101" s="461"/>
      <c r="F101" s="461"/>
      <c r="G101" s="461"/>
      <c r="H101" s="461"/>
    </row>
    <row r="102" spans="1:8" ht="18.75" customHeight="1">
      <c r="A102" s="274"/>
      <c r="B102" s="274"/>
      <c r="C102" s="274"/>
      <c r="D102" s="274"/>
      <c r="E102" s="274"/>
      <c r="F102" s="288"/>
      <c r="G102" s="274"/>
      <c r="H102" s="274"/>
    </row>
    <row r="103" spans="1:8" ht="17.25" customHeight="1">
      <c r="A103" s="460"/>
      <c r="B103" s="460"/>
      <c r="C103" s="460"/>
      <c r="D103" s="460"/>
      <c r="E103" s="460"/>
      <c r="F103" s="460"/>
      <c r="G103" s="460"/>
      <c r="H103" s="460"/>
    </row>
    <row r="104" spans="1:8" ht="21.75" customHeight="1">
      <c r="A104" s="275"/>
      <c r="B104" s="457"/>
      <c r="C104" s="457"/>
      <c r="D104" s="457"/>
      <c r="E104" s="457"/>
      <c r="F104" s="289"/>
      <c r="G104" s="277"/>
      <c r="H104" s="278"/>
    </row>
    <row r="105" spans="1:8" ht="25.5" customHeight="1">
      <c r="A105" s="275"/>
      <c r="B105" s="457"/>
      <c r="C105" s="457"/>
      <c r="D105" s="457"/>
      <c r="E105" s="457"/>
      <c r="F105" s="289"/>
      <c r="G105" s="59"/>
      <c r="H105" s="268"/>
    </row>
    <row r="106" spans="1:8" ht="24.75" customHeight="1">
      <c r="A106" s="275"/>
      <c r="B106" s="457"/>
      <c r="C106" s="457"/>
      <c r="D106" s="457"/>
      <c r="E106" s="457"/>
      <c r="F106" s="289"/>
      <c r="G106" s="59"/>
      <c r="H106" s="279"/>
    </row>
    <row r="107" spans="1:8" ht="33.75" customHeight="1">
      <c r="A107" s="275"/>
      <c r="B107" s="457"/>
      <c r="C107" s="457"/>
      <c r="D107" s="457"/>
      <c r="E107" s="457"/>
      <c r="F107" s="289"/>
      <c r="G107" s="275"/>
      <c r="H107" s="280"/>
    </row>
    <row r="108" spans="1:8" ht="15" customHeight="1">
      <c r="A108" s="275"/>
      <c r="B108" s="276"/>
      <c r="C108" s="276"/>
      <c r="D108" s="276"/>
      <c r="E108" s="276"/>
      <c r="F108" s="289"/>
      <c r="G108" s="275"/>
      <c r="H108" s="268"/>
    </row>
    <row r="109" spans="1:8" ht="15.75">
      <c r="A109" s="281"/>
      <c r="B109" s="281"/>
      <c r="C109" s="282"/>
      <c r="D109" s="282"/>
    </row>
    <row r="110" spans="1:8" ht="17.25" customHeight="1">
      <c r="A110" s="456"/>
      <c r="B110" s="456"/>
      <c r="C110" s="456"/>
      <c r="D110" s="456"/>
      <c r="E110" s="456"/>
      <c r="F110" s="456"/>
      <c r="G110" s="456"/>
      <c r="H110" s="456"/>
    </row>
    <row r="111" spans="1:8" ht="38.25" customHeight="1">
      <c r="A111" s="275"/>
      <c r="B111" s="455"/>
      <c r="C111" s="455"/>
      <c r="D111" s="455"/>
      <c r="E111" s="455"/>
      <c r="F111" s="283"/>
      <c r="G111" s="275"/>
      <c r="H111" s="268"/>
    </row>
  </sheetData>
  <sheetProtection sheet="1" objects="1" scenarios="1" selectLockedCells="1"/>
  <mergeCells count="107">
    <mergeCell ref="A1:H1"/>
    <mergeCell ref="A99:H99"/>
    <mergeCell ref="A5:B5"/>
    <mergeCell ref="A95:H95"/>
    <mergeCell ref="A83:H83"/>
    <mergeCell ref="A94:H94"/>
    <mergeCell ref="A78:H78"/>
    <mergeCell ref="A77:H77"/>
    <mergeCell ref="B2:C2"/>
    <mergeCell ref="B3:C3"/>
    <mergeCell ref="G2:H2"/>
    <mergeCell ref="G3:H3"/>
    <mergeCell ref="D2:F2"/>
    <mergeCell ref="D3:F3"/>
    <mergeCell ref="A85:H85"/>
    <mergeCell ref="A86:H86"/>
    <mergeCell ref="A87:H87"/>
    <mergeCell ref="A80:H80"/>
    <mergeCell ref="A81:H81"/>
    <mergeCell ref="A82:H82"/>
    <mergeCell ref="A30:H30"/>
    <mergeCell ref="A31:H31"/>
    <mergeCell ref="A89:H89"/>
    <mergeCell ref="A90:H90"/>
    <mergeCell ref="B111:E111"/>
    <mergeCell ref="A110:H110"/>
    <mergeCell ref="B105:E106"/>
    <mergeCell ref="A100:H100"/>
    <mergeCell ref="A91:H91"/>
    <mergeCell ref="A103:H103"/>
    <mergeCell ref="B104:E104"/>
    <mergeCell ref="A98:H98"/>
    <mergeCell ref="B107:E107"/>
    <mergeCell ref="A97:H97"/>
    <mergeCell ref="A101:H101"/>
    <mergeCell ref="A96:H96"/>
    <mergeCell ref="A93:H93"/>
    <mergeCell ref="A92:H92"/>
    <mergeCell ref="A35:B35"/>
    <mergeCell ref="C35:H35"/>
    <mergeCell ref="A36:B36"/>
    <mergeCell ref="C36:H36"/>
    <mergeCell ref="A37:B37"/>
    <mergeCell ref="C37:H37"/>
    <mergeCell ref="A32:H32"/>
    <mergeCell ref="A33:H33"/>
    <mergeCell ref="A34:B34"/>
    <mergeCell ref="C34:H34"/>
    <mergeCell ref="B65:E66"/>
    <mergeCell ref="A56:H56"/>
    <mergeCell ref="A57:H57"/>
    <mergeCell ref="A58:H58"/>
    <mergeCell ref="A59:H59"/>
    <mergeCell ref="A60:H60"/>
    <mergeCell ref="A51:H51"/>
    <mergeCell ref="A52:H52"/>
    <mergeCell ref="A53:H53"/>
    <mergeCell ref="A54:H54"/>
    <mergeCell ref="A55:H55"/>
    <mergeCell ref="A25:H25"/>
    <mergeCell ref="A26:H26"/>
    <mergeCell ref="A27:H27"/>
    <mergeCell ref="A28:H28"/>
    <mergeCell ref="A29:H29"/>
    <mergeCell ref="A61:H61"/>
    <mergeCell ref="A62:H62"/>
    <mergeCell ref="A63:H63"/>
    <mergeCell ref="B64:E64"/>
    <mergeCell ref="A46:H46"/>
    <mergeCell ref="A47:H47"/>
    <mergeCell ref="A48:H48"/>
    <mergeCell ref="A49:H49"/>
    <mergeCell ref="A50:H50"/>
    <mergeCell ref="A41:B41"/>
    <mergeCell ref="C41:H41"/>
    <mergeCell ref="A42:H42"/>
    <mergeCell ref="A43:H43"/>
    <mergeCell ref="A44:H44"/>
    <mergeCell ref="A45:H45"/>
    <mergeCell ref="A38:H38"/>
    <mergeCell ref="A39:B39"/>
    <mergeCell ref="C39:H39"/>
    <mergeCell ref="C40:H40"/>
    <mergeCell ref="A75:H75"/>
    <mergeCell ref="B67:E67"/>
    <mergeCell ref="A71:H71"/>
    <mergeCell ref="A72:H72"/>
    <mergeCell ref="B73:E73"/>
    <mergeCell ref="B74:E74"/>
    <mergeCell ref="A7:H7"/>
    <mergeCell ref="A8:H8"/>
    <mergeCell ref="A9:H9"/>
    <mergeCell ref="A10:H10"/>
    <mergeCell ref="A11:H11"/>
    <mergeCell ref="A12:H12"/>
    <mergeCell ref="A13:H13"/>
    <mergeCell ref="A14:H14"/>
    <mergeCell ref="A15:H15"/>
    <mergeCell ref="A16:H16"/>
    <mergeCell ref="A17:H17"/>
    <mergeCell ref="A18:H18"/>
    <mergeCell ref="A19:H19"/>
    <mergeCell ref="A20:H20"/>
    <mergeCell ref="A21:H21"/>
    <mergeCell ref="A22:H22"/>
    <mergeCell ref="A23:H23"/>
    <mergeCell ref="A24:H24"/>
  </mergeCells>
  <phoneticPr fontId="6" type="noConversion"/>
  <pageMargins left="0.74803149606299213" right="0.74803149606299213" top="0.39370078740157483" bottom="0.98425196850393704" header="0.31496062992125984" footer="0.51181102362204722"/>
  <pageSetup paperSize="9" scale="85" orientation="portrait" horizontalDpi="4294967294"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0</xdr:col>
                    <xdr:colOff>152400</xdr:colOff>
                    <xdr:row>86</xdr:row>
                    <xdr:rowOff>57150</xdr:rowOff>
                  </from>
                  <to>
                    <xdr:col>0</xdr:col>
                    <xdr:colOff>676275</xdr:colOff>
                    <xdr:row>87</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249977111117893"/>
    <pageSetUpPr fitToPage="1"/>
  </sheetPr>
  <dimension ref="A1:E40"/>
  <sheetViews>
    <sheetView zoomScaleNormal="100" workbookViewId="0">
      <selection activeCell="A20" sqref="A20:E20"/>
    </sheetView>
  </sheetViews>
  <sheetFormatPr defaultColWidth="9.140625" defaultRowHeight="12.75"/>
  <cols>
    <col min="1" max="1" width="35.7109375" style="137" customWidth="1"/>
    <col min="2" max="2" width="60.7109375" style="137" customWidth="1"/>
    <col min="3" max="3" width="10.7109375" style="137" customWidth="1"/>
    <col min="4" max="4" width="24.7109375" style="137" customWidth="1"/>
    <col min="5" max="5" width="2.7109375" style="137" hidden="1" customWidth="1"/>
    <col min="6" max="16384" width="9.140625" style="137"/>
  </cols>
  <sheetData>
    <row r="1" spans="1:5" ht="26.25" customHeight="1">
      <c r="A1" s="489" t="s">
        <v>157</v>
      </c>
      <c r="B1" s="489"/>
      <c r="C1" s="156"/>
      <c r="D1" s="157" t="s">
        <v>196</v>
      </c>
      <c r="E1" s="136"/>
    </row>
    <row r="2" spans="1:5" ht="139.5" customHeight="1">
      <c r="A2" s="488" t="s">
        <v>195</v>
      </c>
      <c r="B2" s="488"/>
      <c r="C2" s="488"/>
      <c r="D2" s="488"/>
      <c r="E2" s="488"/>
    </row>
    <row r="3" spans="1:5" s="138" customFormat="1" ht="21.95" customHeight="1">
      <c r="A3" s="490" t="s">
        <v>158</v>
      </c>
      <c r="B3" s="490"/>
      <c r="C3" s="490"/>
      <c r="D3" s="490"/>
      <c r="E3" s="490"/>
    </row>
    <row r="4" spans="1:5" ht="66.75" customHeight="1">
      <c r="A4" s="488" t="s">
        <v>187</v>
      </c>
      <c r="B4" s="488"/>
      <c r="C4" s="488"/>
      <c r="D4" s="488"/>
      <c r="E4" s="488"/>
    </row>
    <row r="5" spans="1:5" s="139" customFormat="1" ht="21.95" customHeight="1">
      <c r="A5" s="490" t="s">
        <v>159</v>
      </c>
      <c r="B5" s="490"/>
      <c r="C5" s="490"/>
      <c r="D5" s="490"/>
      <c r="E5" s="490"/>
    </row>
    <row r="6" spans="1:5" ht="57" customHeight="1">
      <c r="A6" s="488" t="s">
        <v>183</v>
      </c>
      <c r="B6" s="488"/>
      <c r="C6" s="488"/>
      <c r="D6" s="488"/>
      <c r="E6" s="488"/>
    </row>
    <row r="7" spans="1:5" s="139" customFormat="1" ht="21.95" customHeight="1">
      <c r="A7" s="490" t="s">
        <v>160</v>
      </c>
      <c r="B7" s="490"/>
      <c r="C7" s="490"/>
      <c r="D7" s="490"/>
      <c r="E7" s="490"/>
    </row>
    <row r="8" spans="1:5" ht="39" customHeight="1">
      <c r="A8" s="488" t="s">
        <v>161</v>
      </c>
      <c r="B8" s="488"/>
      <c r="C8" s="488"/>
      <c r="D8" s="488"/>
      <c r="E8" s="488"/>
    </row>
    <row r="9" spans="1:5" ht="66.75" customHeight="1">
      <c r="A9" s="488" t="s">
        <v>194</v>
      </c>
      <c r="B9" s="488"/>
      <c r="C9" s="488"/>
      <c r="D9" s="488"/>
      <c r="E9" s="488"/>
    </row>
    <row r="10" spans="1:5" s="139" customFormat="1" ht="21.95" customHeight="1">
      <c r="A10" s="490" t="s">
        <v>162</v>
      </c>
      <c r="B10" s="490"/>
      <c r="C10" s="490"/>
      <c r="D10" s="490"/>
      <c r="E10" s="490"/>
    </row>
    <row r="11" spans="1:5" ht="61.5" customHeight="1">
      <c r="A11" s="488" t="s">
        <v>163</v>
      </c>
      <c r="B11" s="488"/>
      <c r="C11" s="488"/>
      <c r="D11" s="488"/>
      <c r="E11" s="488"/>
    </row>
    <row r="12" spans="1:5" ht="112.5" customHeight="1">
      <c r="A12" s="488" t="s">
        <v>184</v>
      </c>
      <c r="B12" s="488"/>
      <c r="C12" s="488"/>
      <c r="D12" s="488"/>
      <c r="E12" s="488"/>
    </row>
    <row r="13" spans="1:5" s="139" customFormat="1" ht="21.95" customHeight="1">
      <c r="A13" s="490" t="s">
        <v>164</v>
      </c>
      <c r="B13" s="490"/>
      <c r="C13" s="490"/>
      <c r="D13" s="490"/>
      <c r="E13" s="490"/>
    </row>
    <row r="14" spans="1:5" ht="43.5" customHeight="1">
      <c r="A14" s="488" t="s">
        <v>165</v>
      </c>
      <c r="B14" s="488"/>
      <c r="C14" s="488"/>
      <c r="D14" s="488"/>
      <c r="E14" s="488"/>
    </row>
    <row r="15" spans="1:5" s="139" customFormat="1" ht="21.95" customHeight="1">
      <c r="A15" s="490" t="s">
        <v>166</v>
      </c>
      <c r="B15" s="490"/>
      <c r="C15" s="490"/>
      <c r="D15" s="490"/>
      <c r="E15" s="490"/>
    </row>
    <row r="16" spans="1:5" ht="39.75" customHeight="1">
      <c r="A16" s="488" t="s">
        <v>167</v>
      </c>
      <c r="B16" s="488"/>
      <c r="C16" s="488"/>
      <c r="D16" s="488"/>
      <c r="E16" s="488"/>
    </row>
    <row r="17" spans="1:5" s="139" customFormat="1" ht="21.95" customHeight="1">
      <c r="A17" s="490" t="s">
        <v>168</v>
      </c>
      <c r="B17" s="490"/>
      <c r="C17" s="490"/>
      <c r="D17" s="490"/>
      <c r="E17" s="490"/>
    </row>
    <row r="18" spans="1:5" ht="69.75" customHeight="1">
      <c r="A18" s="488" t="s">
        <v>186</v>
      </c>
      <c r="B18" s="488"/>
      <c r="C18" s="488"/>
      <c r="D18" s="488"/>
      <c r="E18" s="488"/>
    </row>
    <row r="19" spans="1:5" s="139" customFormat="1" ht="21.95" customHeight="1">
      <c r="A19" s="490" t="s">
        <v>169</v>
      </c>
      <c r="B19" s="490"/>
      <c r="C19" s="490"/>
      <c r="D19" s="490"/>
      <c r="E19" s="490"/>
    </row>
    <row r="20" spans="1:5" ht="130.5" customHeight="1">
      <c r="A20" s="488" t="s">
        <v>255</v>
      </c>
      <c r="B20" s="488"/>
      <c r="C20" s="488"/>
      <c r="D20" s="488"/>
      <c r="E20" s="488"/>
    </row>
    <row r="21" spans="1:5" s="139" customFormat="1" ht="21.95" customHeight="1">
      <c r="A21" s="490" t="s">
        <v>170</v>
      </c>
      <c r="B21" s="490"/>
      <c r="C21" s="490"/>
      <c r="D21" s="490"/>
      <c r="E21" s="490"/>
    </row>
    <row r="22" spans="1:5" ht="45.75" customHeight="1">
      <c r="A22" s="488" t="s">
        <v>171</v>
      </c>
      <c r="B22" s="488"/>
      <c r="C22" s="488"/>
      <c r="D22" s="488"/>
      <c r="E22" s="488"/>
    </row>
    <row r="23" spans="1:5" s="139" customFormat="1" ht="21.95" customHeight="1">
      <c r="A23" s="490" t="s">
        <v>172</v>
      </c>
      <c r="B23" s="490"/>
      <c r="C23" s="490"/>
      <c r="D23" s="490"/>
      <c r="E23" s="490"/>
    </row>
    <row r="24" spans="1:5" ht="37.5" customHeight="1">
      <c r="A24" s="488" t="s">
        <v>173</v>
      </c>
      <c r="B24" s="488"/>
      <c r="C24" s="488"/>
      <c r="D24" s="488"/>
      <c r="E24" s="488"/>
    </row>
    <row r="25" spans="1:5" ht="15" customHeight="1">
      <c r="A25" s="488" t="s">
        <v>174</v>
      </c>
      <c r="B25" s="488"/>
      <c r="C25" s="488"/>
      <c r="D25" s="488"/>
      <c r="E25" s="488"/>
    </row>
    <row r="26" spans="1:5" s="139" customFormat="1" ht="21.95" customHeight="1">
      <c r="A26" s="490" t="s">
        <v>175</v>
      </c>
      <c r="B26" s="490"/>
      <c r="C26" s="490"/>
      <c r="D26" s="490"/>
      <c r="E26" s="490"/>
    </row>
    <row r="27" spans="1:5" ht="37.5" customHeight="1">
      <c r="A27" s="488" t="s">
        <v>176</v>
      </c>
      <c r="B27" s="488"/>
      <c r="C27" s="488"/>
      <c r="D27" s="488"/>
      <c r="E27" s="488"/>
    </row>
    <row r="28" spans="1:5" ht="21.95" customHeight="1">
      <c r="A28" s="490" t="s">
        <v>177</v>
      </c>
      <c r="B28" s="490"/>
      <c r="C28" s="490"/>
      <c r="D28" s="490"/>
      <c r="E28" s="490"/>
    </row>
    <row r="29" spans="1:5" ht="28.5" customHeight="1">
      <c r="A29" s="493" t="s">
        <v>185</v>
      </c>
      <c r="B29" s="494"/>
      <c r="C29" s="494"/>
      <c r="D29" s="494"/>
      <c r="E29" s="140"/>
    </row>
    <row r="30" spans="1:5" ht="64.5" customHeight="1">
      <c r="A30" s="488" t="s">
        <v>178</v>
      </c>
      <c r="B30" s="488"/>
      <c r="C30" s="488"/>
      <c r="D30" s="488"/>
      <c r="E30" s="488"/>
    </row>
    <row r="31" spans="1:5" ht="36" customHeight="1">
      <c r="A31" s="141" t="s">
        <v>179</v>
      </c>
      <c r="B31" s="491"/>
      <c r="C31" s="491"/>
      <c r="D31" s="491"/>
      <c r="E31" s="142"/>
    </row>
    <row r="32" spans="1:5" s="145" customFormat="1" ht="36" customHeight="1">
      <c r="A32" s="141" t="s">
        <v>180</v>
      </c>
      <c r="B32" s="143"/>
      <c r="C32" s="141" t="s">
        <v>181</v>
      </c>
      <c r="D32" s="143"/>
      <c r="E32" s="144"/>
    </row>
    <row r="33" spans="1:5" ht="36" customHeight="1">
      <c r="A33" s="141" t="s">
        <v>182</v>
      </c>
      <c r="B33" s="492"/>
      <c r="C33" s="492"/>
      <c r="D33" s="492"/>
      <c r="E33" s="142"/>
    </row>
    <row r="34" spans="1:5" s="145" customFormat="1" ht="36" customHeight="1">
      <c r="A34" s="141" t="s">
        <v>76</v>
      </c>
      <c r="B34" s="143"/>
      <c r="C34" s="141" t="s">
        <v>181</v>
      </c>
      <c r="D34" s="143"/>
      <c r="E34" s="144"/>
    </row>
    <row r="35" spans="1:5" ht="36" customHeight="1"/>
    <row r="36" spans="1:5" ht="36" customHeight="1"/>
    <row r="37" spans="1:5" ht="36" customHeight="1"/>
    <row r="38" spans="1:5" ht="36" customHeight="1"/>
    <row r="39" spans="1:5" ht="36" customHeight="1"/>
    <row r="40" spans="1:5" ht="36" customHeight="1"/>
  </sheetData>
  <sheetProtection sheet="1" objects="1" scenarios="1"/>
  <mergeCells count="32">
    <mergeCell ref="B31:D31"/>
    <mergeCell ref="B33:D33"/>
    <mergeCell ref="A25:E25"/>
    <mergeCell ref="A26:E26"/>
    <mergeCell ref="A27:E27"/>
    <mergeCell ref="A28:E28"/>
    <mergeCell ref="A29:D29"/>
    <mergeCell ref="A30:E30"/>
    <mergeCell ref="A24:E24"/>
    <mergeCell ref="A13:E13"/>
    <mergeCell ref="A14:E14"/>
    <mergeCell ref="A15:E15"/>
    <mergeCell ref="A16:E16"/>
    <mergeCell ref="A17:E17"/>
    <mergeCell ref="A18:E18"/>
    <mergeCell ref="A19:E19"/>
    <mergeCell ref="A20:E20"/>
    <mergeCell ref="A21:E21"/>
    <mergeCell ref="A22:E22"/>
    <mergeCell ref="A23:E23"/>
    <mergeCell ref="A12:E12"/>
    <mergeCell ref="A1:B1"/>
    <mergeCell ref="A2:E2"/>
    <mergeCell ref="A3:E3"/>
    <mergeCell ref="A4:E4"/>
    <mergeCell ref="A5:E5"/>
    <mergeCell ref="A6:E6"/>
    <mergeCell ref="A7:E7"/>
    <mergeCell ref="A8:E8"/>
    <mergeCell ref="A9:E9"/>
    <mergeCell ref="A10:E10"/>
    <mergeCell ref="A11:E11"/>
  </mergeCells>
  <pageMargins left="0.70866141732283472" right="0.70866141732283472" top="0.74803149606299213" bottom="0.74803149606299213" header="0.31496062992125984" footer="0.31496062992125984"/>
  <pageSetup paperSize="9" scale="69" fitToHeight="0" orientation="portrait" r:id="rId1"/>
  <rowBreaks count="1" manualBreakCount="1">
    <brk id="20"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249977111117893"/>
    <pageSetUpPr fitToPage="1"/>
  </sheetPr>
  <dimension ref="A1:T132"/>
  <sheetViews>
    <sheetView workbookViewId="0">
      <selection activeCell="B107" sqref="B107"/>
    </sheetView>
  </sheetViews>
  <sheetFormatPr defaultRowHeight="15.75"/>
  <cols>
    <col min="1" max="1" width="8.7109375" style="62" customWidth="1"/>
    <col min="2" max="2" width="48.7109375" style="60" customWidth="1"/>
    <col min="3" max="3" width="10.7109375" style="60" customWidth="1"/>
    <col min="4" max="4" width="48.7109375" style="60" customWidth="1"/>
    <col min="5" max="5" width="10.7109375" style="60" customWidth="1"/>
    <col min="6" max="6" width="48.7109375" style="60" customWidth="1"/>
    <col min="7" max="7" width="8.7109375" customWidth="1"/>
    <col min="10" max="10" width="57.7109375" style="190" customWidth="1"/>
    <col min="11" max="11" width="51.5703125" style="190" customWidth="1"/>
    <col min="12" max="12" width="74" style="190" customWidth="1"/>
  </cols>
  <sheetData>
    <row r="1" spans="1:13" s="180" customFormat="1" ht="15.75" customHeight="1">
      <c r="A1" s="516" t="s">
        <v>226</v>
      </c>
      <c r="B1" s="516"/>
      <c r="C1" s="516"/>
      <c r="D1" s="516"/>
      <c r="E1" s="516"/>
      <c r="F1" s="516"/>
      <c r="G1" s="516"/>
      <c r="J1" s="189"/>
      <c r="K1" s="189"/>
      <c r="L1" s="189"/>
    </row>
    <row r="2" spans="1:13" s="180" customFormat="1" ht="42" customHeight="1">
      <c r="A2" s="516"/>
      <c r="B2" s="516"/>
      <c r="C2" s="516"/>
      <c r="D2" s="516"/>
      <c r="E2" s="516"/>
      <c r="F2" s="516"/>
      <c r="G2" s="516"/>
      <c r="J2" s="189"/>
      <c r="K2" s="189"/>
      <c r="L2" s="189"/>
    </row>
    <row r="3" spans="1:13" s="180" customFormat="1" ht="15.75" customHeight="1">
      <c r="A3" s="516"/>
      <c r="B3" s="516"/>
      <c r="C3" s="516"/>
      <c r="D3" s="516"/>
      <c r="E3" s="516"/>
      <c r="F3" s="516"/>
      <c r="G3" s="516"/>
      <c r="J3" s="189"/>
      <c r="K3" s="189"/>
      <c r="L3" s="189"/>
    </row>
    <row r="4" spans="1:13" s="180" customFormat="1" ht="33.75" customHeight="1">
      <c r="A4" s="516"/>
      <c r="B4" s="516"/>
      <c r="C4" s="516"/>
      <c r="D4" s="516"/>
      <c r="E4" s="516"/>
      <c r="F4" s="516"/>
      <c r="G4" s="516"/>
      <c r="J4" s="189"/>
      <c r="K4" s="189"/>
      <c r="L4" s="189"/>
      <c r="M4" s="181"/>
    </row>
    <row r="5" spans="1:13" s="65" customFormat="1" ht="25.5" customHeight="1">
      <c r="A5" s="523" t="s">
        <v>82</v>
      </c>
      <c r="B5" s="505"/>
      <c r="C5" s="505"/>
      <c r="D5" s="505"/>
      <c r="E5" s="505"/>
      <c r="F5" s="505"/>
      <c r="G5" s="505"/>
      <c r="J5" s="66"/>
      <c r="K5" s="66"/>
      <c r="L5" s="66"/>
    </row>
    <row r="6" spans="1:13" ht="39.75" customHeight="1">
      <c r="A6" s="524" t="s">
        <v>147</v>
      </c>
      <c r="B6" s="525"/>
      <c r="C6" s="525"/>
      <c r="D6" s="525"/>
      <c r="E6" s="525"/>
      <c r="F6" s="525"/>
      <c r="G6" s="525"/>
    </row>
    <row r="7" spans="1:13" ht="33" customHeight="1">
      <c r="A7" s="521" t="s">
        <v>213</v>
      </c>
      <c r="B7" s="522"/>
      <c r="C7" s="522"/>
      <c r="D7" s="522"/>
      <c r="E7" s="522"/>
      <c r="F7" s="522"/>
      <c r="G7" s="522"/>
    </row>
    <row r="8" spans="1:13" ht="41.25" customHeight="1">
      <c r="A8" s="521" t="s">
        <v>209</v>
      </c>
      <c r="B8" s="522"/>
      <c r="C8" s="522"/>
      <c r="D8" s="522"/>
      <c r="E8" s="522"/>
      <c r="F8" s="522"/>
      <c r="G8" s="522"/>
    </row>
    <row r="9" spans="1:13" ht="22.5" customHeight="1">
      <c r="A9" s="521" t="s">
        <v>210</v>
      </c>
      <c r="B9" s="522"/>
      <c r="C9" s="522"/>
      <c r="D9" s="522"/>
      <c r="E9" s="522"/>
      <c r="F9" s="522"/>
      <c r="G9" s="522"/>
    </row>
    <row r="10" spans="1:13" ht="71.25" customHeight="1">
      <c r="A10" s="521" t="s">
        <v>211</v>
      </c>
      <c r="B10" s="522"/>
      <c r="C10" s="522"/>
      <c r="D10" s="522"/>
      <c r="E10" s="522"/>
      <c r="F10" s="522"/>
      <c r="G10" s="522"/>
    </row>
    <row r="11" spans="1:13" ht="67.5" customHeight="1">
      <c r="A11" s="521" t="s">
        <v>212</v>
      </c>
      <c r="B11" s="522"/>
      <c r="C11" s="522"/>
      <c r="D11" s="522"/>
      <c r="E11" s="522"/>
      <c r="F11" s="522"/>
      <c r="G11" s="522"/>
    </row>
    <row r="12" spans="1:13" ht="18.75" customHeight="1">
      <c r="A12" s="521" t="s">
        <v>214</v>
      </c>
      <c r="B12" s="522"/>
      <c r="C12" s="522"/>
      <c r="D12" s="522"/>
      <c r="E12" s="522"/>
      <c r="F12" s="522"/>
      <c r="G12" s="522"/>
    </row>
    <row r="13" spans="1:13" ht="1.5" customHeight="1">
      <c r="A13" s="517"/>
      <c r="B13" s="518"/>
      <c r="C13" s="182"/>
      <c r="D13" s="183"/>
      <c r="E13" s="519"/>
      <c r="F13" s="520"/>
    </row>
    <row r="14" spans="1:13" s="187" customFormat="1" ht="28.5" customHeight="1" thickBot="1">
      <c r="A14" s="211"/>
      <c r="B14" s="293" t="s">
        <v>305</v>
      </c>
      <c r="C14" s="503"/>
      <c r="D14" s="503"/>
      <c r="E14" s="293" t="s">
        <v>81</v>
      </c>
      <c r="F14" s="504"/>
      <c r="G14" s="504"/>
      <c r="J14" s="66"/>
      <c r="K14" s="66"/>
      <c r="L14" s="66"/>
    </row>
    <row r="15" spans="1:13" ht="12" customHeight="1" thickTop="1">
      <c r="A15" s="63"/>
      <c r="B15" s="63"/>
      <c r="C15" s="63"/>
      <c r="D15" s="63"/>
      <c r="E15" s="63"/>
      <c r="F15" s="63"/>
    </row>
    <row r="16" spans="1:13" s="65" customFormat="1" ht="24.75" customHeight="1">
      <c r="A16" s="505" t="s">
        <v>93</v>
      </c>
      <c r="B16" s="505"/>
      <c r="C16" s="505"/>
      <c r="D16" s="505"/>
      <c r="E16" s="505"/>
      <c r="F16" s="505"/>
      <c r="G16" s="505"/>
      <c r="J16" s="66"/>
      <c r="K16" s="66"/>
      <c r="L16" s="66"/>
    </row>
    <row r="17" spans="1:12" s="65" customFormat="1" ht="24.75" customHeight="1">
      <c r="A17" s="507" t="s">
        <v>224</v>
      </c>
      <c r="B17" s="495"/>
      <c r="C17" s="495"/>
      <c r="D17" s="495"/>
      <c r="E17" s="495"/>
      <c r="F17" s="495"/>
      <c r="G17" s="495"/>
      <c r="J17" s="66"/>
      <c r="K17" s="66"/>
      <c r="L17" s="66"/>
    </row>
    <row r="19" spans="1:12" ht="19.5" customHeight="1">
      <c r="A19" s="501" t="s">
        <v>97</v>
      </c>
      <c r="B19" s="501"/>
      <c r="C19" s="501"/>
      <c r="D19" s="501"/>
      <c r="E19" s="501"/>
      <c r="F19" s="501"/>
      <c r="G19" s="501"/>
    </row>
    <row r="20" spans="1:12" ht="20.100000000000001" customHeight="1">
      <c r="A20" s="497" t="s">
        <v>241</v>
      </c>
      <c r="B20" s="497"/>
      <c r="C20" s="497"/>
      <c r="D20" s="497"/>
      <c r="E20" s="497"/>
      <c r="F20" s="497"/>
      <c r="G20" s="497"/>
    </row>
    <row r="21" spans="1:12" ht="20.100000000000001" customHeight="1">
      <c r="A21" s="497" t="s">
        <v>244</v>
      </c>
      <c r="B21" s="497"/>
      <c r="C21" s="497"/>
      <c r="D21" s="497"/>
      <c r="E21" s="497"/>
      <c r="F21" s="497"/>
      <c r="G21" s="497"/>
    </row>
    <row r="22" spans="1:12" ht="20.100000000000001" customHeight="1" thickBot="1">
      <c r="A22" s="497"/>
      <c r="B22" s="497"/>
      <c r="C22" s="497"/>
      <c r="D22" s="497"/>
      <c r="E22" s="497"/>
      <c r="F22" s="497"/>
      <c r="G22" s="497"/>
    </row>
    <row r="23" spans="1:12" ht="18.75" thickBot="1">
      <c r="A23" s="99"/>
      <c r="B23" s="509" t="s">
        <v>27</v>
      </c>
      <c r="C23" s="509"/>
      <c r="D23" s="212" t="s">
        <v>189</v>
      </c>
      <c r="E23" s="213"/>
      <c r="F23" s="99"/>
    </row>
    <row r="24" spans="1:12" s="61" customFormat="1" ht="18.75" thickBot="1">
      <c r="A24" s="100"/>
      <c r="B24" s="510" t="s">
        <v>200</v>
      </c>
      <c r="C24" s="510"/>
      <c r="D24" s="214" t="s">
        <v>217</v>
      </c>
      <c r="E24" s="215"/>
      <c r="F24" s="101"/>
      <c r="J24" s="190"/>
      <c r="K24" s="190"/>
      <c r="L24" s="190"/>
    </row>
    <row r="25" spans="1:12" s="61" customFormat="1" ht="18.75" thickBot="1">
      <c r="A25" s="106"/>
      <c r="B25" s="508" t="s">
        <v>20</v>
      </c>
      <c r="C25" s="508"/>
      <c r="D25" s="214" t="s">
        <v>218</v>
      </c>
      <c r="E25" s="215"/>
      <c r="F25" s="107"/>
      <c r="J25" s="190"/>
      <c r="K25" s="190"/>
      <c r="L25" s="190"/>
    </row>
    <row r="26" spans="1:12" s="61" customFormat="1" ht="18.75" thickBot="1">
      <c r="A26" s="106"/>
      <c r="B26" s="508" t="s">
        <v>190</v>
      </c>
      <c r="C26" s="508"/>
      <c r="D26" s="214" t="s">
        <v>218</v>
      </c>
      <c r="E26" s="215"/>
      <c r="F26" s="107"/>
      <c r="J26" s="190"/>
      <c r="K26" s="190"/>
      <c r="L26" s="190"/>
    </row>
    <row r="27" spans="1:12" s="61" customFormat="1" ht="18.75" thickBot="1">
      <c r="A27" s="106"/>
      <c r="B27" s="508" t="s">
        <v>314</v>
      </c>
      <c r="C27" s="508"/>
      <c r="D27" s="214" t="s">
        <v>218</v>
      </c>
      <c r="E27" s="215"/>
      <c r="F27" s="107"/>
      <c r="J27" s="190"/>
      <c r="K27" s="190"/>
      <c r="L27" s="190"/>
    </row>
    <row r="28" spans="1:12" s="61" customFormat="1" ht="18.75" thickBot="1">
      <c r="A28" s="106"/>
      <c r="B28" s="508" t="s">
        <v>59</v>
      </c>
      <c r="C28" s="508"/>
      <c r="D28" s="214" t="s">
        <v>218</v>
      </c>
      <c r="E28" s="215"/>
      <c r="F28" s="107"/>
      <c r="J28" s="190"/>
      <c r="K28" s="190"/>
      <c r="L28" s="190"/>
    </row>
    <row r="29" spans="1:12" s="61" customFormat="1" ht="18">
      <c r="A29" s="100"/>
      <c r="B29" s="101"/>
      <c r="C29" s="103"/>
      <c r="D29" s="102"/>
      <c r="E29" s="101"/>
      <c r="F29" s="101"/>
      <c r="J29" s="190"/>
      <c r="K29" s="190"/>
      <c r="L29" s="190"/>
    </row>
    <row r="30" spans="1:12" s="61" customFormat="1" ht="18" customHeight="1">
      <c r="A30" s="496" t="s">
        <v>223</v>
      </c>
      <c r="B30" s="496"/>
      <c r="C30" s="496"/>
      <c r="D30" s="496"/>
      <c r="E30" s="496"/>
      <c r="F30" s="496"/>
      <c r="G30" s="496"/>
      <c r="J30" s="190"/>
      <c r="K30" s="190"/>
      <c r="L30" s="190"/>
    </row>
    <row r="31" spans="1:12" s="61" customFormat="1" ht="18" customHeight="1">
      <c r="A31" s="496" t="s">
        <v>315</v>
      </c>
      <c r="B31" s="496"/>
      <c r="C31" s="496"/>
      <c r="D31" s="496"/>
      <c r="E31" s="496"/>
      <c r="F31" s="496"/>
      <c r="G31" s="496"/>
      <c r="J31" s="190"/>
      <c r="K31" s="190"/>
      <c r="L31" s="190"/>
    </row>
    <row r="32" spans="1:12" s="61" customFormat="1" ht="18" customHeight="1">
      <c r="A32" s="496" t="s">
        <v>242</v>
      </c>
      <c r="B32" s="496"/>
      <c r="C32" s="496"/>
      <c r="D32" s="496"/>
      <c r="E32" s="496"/>
      <c r="F32" s="496"/>
      <c r="G32" s="496"/>
      <c r="J32" s="190"/>
      <c r="K32" s="190"/>
      <c r="L32" s="190"/>
    </row>
    <row r="33" spans="1:20" s="61" customFormat="1" ht="18" customHeight="1">
      <c r="A33" s="506" t="s">
        <v>316</v>
      </c>
      <c r="B33" s="506"/>
      <c r="C33" s="506"/>
      <c r="D33" s="506"/>
      <c r="E33" s="506"/>
      <c r="F33" s="506"/>
      <c r="G33" s="506"/>
      <c r="J33" s="190"/>
      <c r="K33" s="190"/>
      <c r="L33" s="190"/>
    </row>
    <row r="34" spans="1:20" s="61" customFormat="1" ht="18" customHeight="1">
      <c r="A34" s="506" t="s">
        <v>317</v>
      </c>
      <c r="B34" s="506"/>
      <c r="C34" s="506"/>
      <c r="D34" s="506"/>
      <c r="E34" s="506"/>
      <c r="F34" s="506"/>
      <c r="G34" s="506"/>
      <c r="J34" s="190"/>
      <c r="K34" s="190"/>
      <c r="L34" s="190"/>
    </row>
    <row r="35" spans="1:20" s="61" customFormat="1" ht="18" customHeight="1">
      <c r="A35" s="506" t="s">
        <v>237</v>
      </c>
      <c r="B35" s="506"/>
      <c r="C35" s="506"/>
      <c r="D35" s="506"/>
      <c r="E35" s="506"/>
      <c r="F35" s="506"/>
      <c r="G35" s="506"/>
      <c r="J35" s="190"/>
      <c r="K35" s="190"/>
      <c r="L35" s="190"/>
    </row>
    <row r="36" spans="1:20" s="61" customFormat="1" ht="18.75" customHeight="1">
      <c r="A36" s="496"/>
      <c r="B36" s="496"/>
      <c r="C36" s="496"/>
      <c r="D36" s="496"/>
      <c r="E36" s="496"/>
      <c r="F36" s="496"/>
      <c r="G36" s="496"/>
      <c r="J36" s="190"/>
      <c r="K36" s="190"/>
      <c r="L36" s="190"/>
    </row>
    <row r="37" spans="1:20" ht="18" customHeight="1">
      <c r="A37" s="501" t="s">
        <v>7</v>
      </c>
      <c r="B37" s="501"/>
      <c r="C37" s="501"/>
      <c r="D37" s="501"/>
      <c r="E37" s="501"/>
      <c r="F37" s="501"/>
      <c r="G37" s="501"/>
    </row>
    <row r="38" spans="1:20" s="23" customFormat="1" ht="20.100000000000001" customHeight="1">
      <c r="A38" s="496" t="s">
        <v>245</v>
      </c>
      <c r="B38" s="496"/>
      <c r="C38" s="496"/>
      <c r="D38" s="496"/>
      <c r="E38" s="496"/>
      <c r="F38" s="496"/>
      <c r="G38" s="496"/>
      <c r="J38" s="190"/>
      <c r="K38" s="190"/>
      <c r="L38" s="190"/>
    </row>
    <row r="39" spans="1:20" ht="20.100000000000001" customHeight="1">
      <c r="A39" s="496" t="s">
        <v>246</v>
      </c>
      <c r="B39" s="496"/>
      <c r="C39" s="496"/>
      <c r="D39" s="496"/>
      <c r="E39" s="496"/>
      <c r="F39" s="496"/>
      <c r="G39" s="496"/>
    </row>
    <row r="40" spans="1:20">
      <c r="D40" s="22"/>
    </row>
    <row r="41" spans="1:20" ht="19.5" customHeight="1">
      <c r="A41" s="501" t="s">
        <v>228</v>
      </c>
      <c r="B41" s="501"/>
      <c r="C41" s="501"/>
      <c r="D41" s="501"/>
      <c r="E41" s="501"/>
      <c r="F41" s="501"/>
      <c r="G41" s="501"/>
    </row>
    <row r="42" spans="1:20" ht="62.25" customHeight="1">
      <c r="A42" s="496" t="s">
        <v>318</v>
      </c>
      <c r="B42" s="496"/>
      <c r="C42" s="496"/>
      <c r="D42" s="496"/>
      <c r="E42" s="496"/>
      <c r="F42" s="496"/>
    </row>
    <row r="43" spans="1:20" ht="12.75" customHeight="1" thickBot="1">
      <c r="A43" s="98"/>
      <c r="B43" s="98"/>
      <c r="C43" s="98"/>
      <c r="D43" s="98"/>
      <c r="E43" s="98"/>
      <c r="F43" s="98"/>
      <c r="G43" s="99"/>
      <c r="H43" s="99"/>
      <c r="I43" s="99"/>
      <c r="J43" s="191"/>
      <c r="K43" s="191"/>
      <c r="L43" s="191"/>
      <c r="M43" s="99"/>
      <c r="N43" s="99"/>
      <c r="O43" s="99"/>
      <c r="P43" s="99"/>
      <c r="Q43" s="99"/>
      <c r="R43" s="99"/>
      <c r="S43" s="99"/>
      <c r="T43" s="99"/>
    </row>
    <row r="44" spans="1:20" s="154" customFormat="1" ht="22.5" customHeight="1" thickTop="1" thickBot="1">
      <c r="A44" s="151"/>
      <c r="B44" s="196" t="s">
        <v>106</v>
      </c>
      <c r="C44" s="152"/>
      <c r="D44" s="196" t="s">
        <v>208</v>
      </c>
      <c r="E44" s="152"/>
      <c r="F44" s="196" t="s">
        <v>107</v>
      </c>
      <c r="G44" s="153"/>
      <c r="H44" s="153"/>
      <c r="I44" s="153"/>
      <c r="J44" s="192"/>
      <c r="K44" s="192"/>
      <c r="L44" s="188"/>
      <c r="M44" s="153"/>
      <c r="N44" s="153"/>
      <c r="O44" s="153"/>
      <c r="P44" s="155"/>
      <c r="Q44" s="155"/>
      <c r="R44" s="155"/>
      <c r="S44" s="155"/>
      <c r="T44" s="155"/>
    </row>
    <row r="45" spans="1:20" s="154" customFormat="1" ht="21.95" customHeight="1" thickTop="1" thickBot="1">
      <c r="A45" s="151"/>
      <c r="B45" s="216" t="s">
        <v>229</v>
      </c>
      <c r="C45" s="152"/>
      <c r="D45" s="216" t="s">
        <v>229</v>
      </c>
      <c r="E45" s="152"/>
      <c r="F45" s="216" t="s">
        <v>229</v>
      </c>
      <c r="G45" s="153"/>
      <c r="H45" s="153"/>
      <c r="I45" s="153"/>
      <c r="J45" s="192"/>
      <c r="K45" s="192"/>
      <c r="L45" s="188"/>
      <c r="M45" s="153"/>
      <c r="N45" s="153"/>
      <c r="O45" s="153"/>
      <c r="P45" s="155"/>
      <c r="Q45" s="155"/>
      <c r="R45" s="155"/>
      <c r="S45" s="155"/>
      <c r="T45" s="155"/>
    </row>
    <row r="46" spans="1:20" s="206" customFormat="1" ht="18.75" customHeight="1" thickTop="1" thickBot="1">
      <c r="A46" s="201"/>
      <c r="B46" s="511" t="s">
        <v>215</v>
      </c>
      <c r="C46" s="202"/>
      <c r="D46" s="498" t="s">
        <v>239</v>
      </c>
      <c r="E46" s="202"/>
      <c r="F46" s="498" t="s">
        <v>240</v>
      </c>
      <c r="G46" s="203"/>
      <c r="H46" s="203"/>
      <c r="I46" s="203"/>
      <c r="J46" s="204"/>
      <c r="K46" s="204"/>
      <c r="L46" s="205"/>
      <c r="M46" s="203"/>
      <c r="N46" s="203"/>
      <c r="O46" s="203"/>
      <c r="P46" s="202"/>
      <c r="Q46" s="202"/>
      <c r="R46" s="202"/>
      <c r="S46" s="202"/>
      <c r="T46" s="202"/>
    </row>
    <row r="47" spans="1:20" s="206" customFormat="1" ht="18.75" customHeight="1" thickTop="1">
      <c r="A47" s="201"/>
      <c r="B47" s="512"/>
      <c r="C47" s="202"/>
      <c r="D47" s="499"/>
      <c r="E47" s="202"/>
      <c r="F47" s="499"/>
      <c r="G47" s="203"/>
      <c r="H47" s="203"/>
      <c r="I47" s="203"/>
      <c r="J47" s="199"/>
      <c r="K47" s="204"/>
      <c r="L47" s="205"/>
      <c r="M47" s="203"/>
      <c r="N47" s="203"/>
      <c r="O47" s="203"/>
      <c r="P47" s="202"/>
      <c r="Q47" s="202"/>
      <c r="R47" s="202"/>
      <c r="S47" s="202"/>
      <c r="T47" s="202"/>
    </row>
    <row r="48" spans="1:20" s="206" customFormat="1" ht="18.75" customHeight="1">
      <c r="A48" s="201"/>
      <c r="B48" s="207" t="s">
        <v>219</v>
      </c>
      <c r="C48" s="202"/>
      <c r="D48" s="207" t="s">
        <v>216</v>
      </c>
      <c r="E48" s="202"/>
      <c r="F48" s="207" t="s">
        <v>216</v>
      </c>
      <c r="G48" s="203"/>
      <c r="H48" s="203"/>
      <c r="I48" s="203"/>
      <c r="J48" s="199"/>
      <c r="K48" s="204"/>
      <c r="L48" s="205"/>
      <c r="M48" s="203"/>
      <c r="N48" s="203"/>
      <c r="O48" s="203"/>
      <c r="P48" s="202"/>
      <c r="Q48" s="202"/>
      <c r="R48" s="202"/>
      <c r="S48" s="202"/>
      <c r="T48" s="202"/>
    </row>
    <row r="49" spans="1:20" s="206" customFormat="1" ht="18.75" customHeight="1">
      <c r="A49" s="201"/>
      <c r="B49" s="207" t="s">
        <v>230</v>
      </c>
      <c r="C49" s="202"/>
      <c r="D49" s="207" t="s">
        <v>232</v>
      </c>
      <c r="E49" s="202"/>
      <c r="F49" s="207" t="s">
        <v>327</v>
      </c>
      <c r="G49" s="203"/>
      <c r="H49" s="203"/>
      <c r="I49" s="203"/>
      <c r="J49" s="199"/>
      <c r="K49" s="204"/>
      <c r="L49" s="205"/>
      <c r="M49" s="203"/>
      <c r="N49" s="203"/>
      <c r="O49" s="203"/>
      <c r="P49" s="202"/>
      <c r="Q49" s="202"/>
      <c r="R49" s="202"/>
      <c r="S49" s="202"/>
      <c r="T49" s="202"/>
    </row>
    <row r="50" spans="1:20" s="206" customFormat="1" ht="18.75" customHeight="1">
      <c r="A50" s="201"/>
      <c r="B50" s="207" t="s">
        <v>235</v>
      </c>
      <c r="C50" s="202"/>
      <c r="D50" s="207" t="s">
        <v>233</v>
      </c>
      <c r="E50" s="202"/>
      <c r="F50" s="207"/>
      <c r="G50" s="203"/>
      <c r="H50" s="203"/>
      <c r="I50" s="203"/>
      <c r="J50" s="199"/>
      <c r="K50" s="204"/>
      <c r="L50" s="205"/>
      <c r="M50" s="203"/>
      <c r="N50" s="203"/>
      <c r="O50" s="203"/>
      <c r="P50" s="202"/>
      <c r="Q50" s="202"/>
      <c r="R50" s="202"/>
      <c r="S50" s="202"/>
      <c r="T50" s="202"/>
    </row>
    <row r="51" spans="1:20" s="206" customFormat="1" ht="18.75" customHeight="1">
      <c r="A51" s="201"/>
      <c r="B51" s="207"/>
      <c r="C51" s="202"/>
      <c r="D51" s="207" t="s">
        <v>234</v>
      </c>
      <c r="E51" s="202"/>
      <c r="F51" s="207"/>
      <c r="G51" s="203"/>
      <c r="H51" s="203"/>
      <c r="I51" s="203"/>
      <c r="J51" s="199"/>
      <c r="K51" s="204"/>
      <c r="L51" s="205"/>
      <c r="M51" s="203"/>
      <c r="N51" s="203"/>
      <c r="O51" s="203"/>
      <c r="P51" s="202"/>
      <c r="Q51" s="202"/>
      <c r="R51" s="202"/>
      <c r="S51" s="202"/>
      <c r="T51" s="202"/>
    </row>
    <row r="52" spans="1:20" s="206" customFormat="1" ht="18.75" customHeight="1">
      <c r="A52" s="201"/>
      <c r="B52" s="207" t="s">
        <v>231</v>
      </c>
      <c r="C52" s="202"/>
      <c r="D52" s="207" t="s">
        <v>231</v>
      </c>
      <c r="E52" s="202"/>
      <c r="F52" s="207" t="s">
        <v>231</v>
      </c>
      <c r="G52" s="203"/>
      <c r="H52" s="203"/>
      <c r="I52" s="203"/>
      <c r="J52" s="199"/>
      <c r="K52" s="204"/>
      <c r="L52" s="205"/>
      <c r="M52" s="203"/>
      <c r="N52" s="203"/>
      <c r="O52" s="203"/>
      <c r="P52" s="202"/>
      <c r="Q52" s="202"/>
      <c r="R52" s="202"/>
      <c r="S52" s="202"/>
      <c r="T52" s="202"/>
    </row>
    <row r="53" spans="1:20" s="206" customFormat="1" ht="18.75" customHeight="1" thickBot="1">
      <c r="A53" s="201"/>
      <c r="B53" s="195"/>
      <c r="C53" s="202"/>
      <c r="D53" s="197"/>
      <c r="E53" s="202"/>
      <c r="F53" s="197"/>
      <c r="G53" s="203"/>
      <c r="H53" s="203"/>
      <c r="I53" s="203"/>
      <c r="J53" s="199"/>
      <c r="K53" s="204"/>
      <c r="L53" s="204"/>
      <c r="M53" s="203"/>
      <c r="N53" s="203"/>
      <c r="O53" s="203"/>
      <c r="P53" s="202"/>
      <c r="Q53" s="202"/>
      <c r="R53" s="202"/>
      <c r="S53" s="202"/>
      <c r="T53" s="202"/>
    </row>
    <row r="54" spans="1:20" s="154" customFormat="1" ht="21.95" customHeight="1" thickTop="1" thickBot="1">
      <c r="A54" s="151"/>
      <c r="B54" s="216" t="s">
        <v>227</v>
      </c>
      <c r="C54" s="152"/>
      <c r="D54" s="216" t="s">
        <v>227</v>
      </c>
      <c r="E54" s="152"/>
      <c r="F54" s="216" t="s">
        <v>227</v>
      </c>
      <c r="G54" s="153"/>
      <c r="H54" s="153"/>
      <c r="I54" s="153"/>
      <c r="J54" s="192"/>
      <c r="K54" s="192"/>
      <c r="L54" s="188"/>
      <c r="M54" s="153"/>
      <c r="N54" s="153"/>
      <c r="O54" s="153"/>
      <c r="P54" s="155"/>
      <c r="Q54" s="155"/>
      <c r="R54" s="155"/>
      <c r="S54" s="155"/>
      <c r="T54" s="155"/>
    </row>
    <row r="55" spans="1:20" s="206" customFormat="1" ht="18.75" customHeight="1" thickTop="1" thickBot="1">
      <c r="A55" s="201"/>
      <c r="B55" s="498" t="s">
        <v>239</v>
      </c>
      <c r="C55" s="202"/>
      <c r="D55" s="498" t="s">
        <v>239</v>
      </c>
      <c r="E55" s="202"/>
      <c r="F55" s="498" t="s">
        <v>239</v>
      </c>
      <c r="G55" s="203"/>
      <c r="H55" s="203"/>
      <c r="I55" s="203"/>
      <c r="J55" s="204"/>
      <c r="K55" s="204"/>
      <c r="L55" s="205"/>
      <c r="M55" s="203"/>
      <c r="N55" s="203"/>
      <c r="O55" s="203"/>
      <c r="P55" s="202"/>
      <c r="Q55" s="202"/>
      <c r="R55" s="202"/>
      <c r="S55" s="202"/>
      <c r="T55" s="202"/>
    </row>
    <row r="56" spans="1:20" s="206" customFormat="1" ht="18.75" customHeight="1" thickTop="1">
      <c r="A56" s="201"/>
      <c r="B56" s="499"/>
      <c r="C56" s="202"/>
      <c r="D56" s="499"/>
      <c r="E56" s="202"/>
      <c r="F56" s="499"/>
      <c r="G56" s="203"/>
      <c r="H56" s="203"/>
      <c r="I56" s="203"/>
      <c r="J56" s="199"/>
      <c r="K56" s="204"/>
      <c r="L56" s="205"/>
      <c r="M56" s="203"/>
      <c r="N56" s="203"/>
      <c r="O56" s="203"/>
      <c r="P56" s="202"/>
      <c r="Q56" s="202"/>
      <c r="R56" s="202"/>
      <c r="S56" s="202"/>
      <c r="T56" s="202"/>
    </row>
    <row r="57" spans="1:20" s="206" customFormat="1" ht="18.75" customHeight="1">
      <c r="A57" s="201"/>
      <c r="B57" s="207" t="s">
        <v>230</v>
      </c>
      <c r="C57" s="202"/>
      <c r="D57" s="207" t="s">
        <v>232</v>
      </c>
      <c r="E57" s="202"/>
      <c r="F57" s="207" t="s">
        <v>220</v>
      </c>
      <c r="G57" s="203"/>
      <c r="H57" s="203"/>
      <c r="I57" s="203"/>
      <c r="J57" s="199"/>
      <c r="K57" s="204"/>
      <c r="L57" s="205"/>
      <c r="M57" s="203"/>
      <c r="N57" s="203"/>
      <c r="O57" s="203"/>
      <c r="P57" s="202"/>
      <c r="Q57" s="202"/>
      <c r="R57" s="202"/>
      <c r="S57" s="202"/>
      <c r="T57" s="202"/>
    </row>
    <row r="58" spans="1:20" s="206" customFormat="1" ht="18.75" customHeight="1">
      <c r="A58" s="201"/>
      <c r="B58" s="207"/>
      <c r="C58" s="202"/>
      <c r="D58" s="207" t="s">
        <v>238</v>
      </c>
      <c r="E58" s="202"/>
      <c r="F58" s="207" t="s">
        <v>236</v>
      </c>
      <c r="G58" s="203"/>
      <c r="H58" s="203"/>
      <c r="I58" s="203"/>
      <c r="J58" s="199"/>
      <c r="K58" s="204"/>
      <c r="L58" s="205"/>
      <c r="M58" s="203"/>
      <c r="N58" s="203"/>
      <c r="O58" s="203"/>
      <c r="P58" s="202"/>
      <c r="Q58" s="202"/>
      <c r="R58" s="202"/>
      <c r="S58" s="202"/>
      <c r="T58" s="202"/>
    </row>
    <row r="59" spans="1:20" s="206" customFormat="1" ht="18.75" customHeight="1">
      <c r="A59" s="201"/>
      <c r="B59" s="207"/>
      <c r="C59" s="202"/>
      <c r="D59" s="207" t="s">
        <v>233</v>
      </c>
      <c r="E59" s="202"/>
      <c r="F59" s="207"/>
      <c r="G59" s="203"/>
      <c r="H59" s="203"/>
      <c r="I59" s="203"/>
      <c r="J59" s="199"/>
      <c r="K59" s="204"/>
      <c r="L59" s="205"/>
      <c r="M59" s="203"/>
      <c r="N59" s="203"/>
      <c r="O59" s="203"/>
      <c r="P59" s="202"/>
      <c r="Q59" s="202"/>
      <c r="R59" s="202"/>
      <c r="S59" s="202"/>
      <c r="T59" s="202"/>
    </row>
    <row r="60" spans="1:20" s="206" customFormat="1" ht="18.75" customHeight="1" thickBot="1">
      <c r="A60" s="201"/>
      <c r="B60" s="218" t="s">
        <v>249</v>
      </c>
      <c r="C60" s="202"/>
      <c r="D60" s="218" t="s">
        <v>310</v>
      </c>
      <c r="E60" s="202"/>
      <c r="F60" s="218"/>
      <c r="G60" s="203"/>
      <c r="H60" s="203"/>
      <c r="I60" s="203"/>
      <c r="J60" s="199"/>
      <c r="K60" s="204"/>
      <c r="L60" s="205"/>
      <c r="M60" s="203"/>
      <c r="N60" s="203"/>
      <c r="O60" s="203"/>
      <c r="P60" s="202"/>
      <c r="Q60" s="202"/>
      <c r="R60" s="202"/>
      <c r="S60" s="202"/>
      <c r="T60" s="202"/>
    </row>
    <row r="61" spans="1:20" thickTop="1">
      <c r="A61" s="99"/>
      <c r="B61" s="99"/>
      <c r="C61" s="99"/>
      <c r="D61" s="104"/>
      <c r="E61" s="99"/>
      <c r="F61" s="99"/>
      <c r="G61" s="99"/>
      <c r="H61" s="99"/>
      <c r="I61" s="99"/>
      <c r="J61" s="199"/>
      <c r="K61" s="191"/>
      <c r="L61" s="191"/>
      <c r="M61" s="99"/>
      <c r="N61" s="99"/>
      <c r="O61" s="99"/>
      <c r="P61" s="99"/>
      <c r="Q61" s="99"/>
      <c r="R61" s="99"/>
      <c r="S61" s="99"/>
      <c r="T61" s="99"/>
    </row>
    <row r="62" spans="1:20" ht="12.75" customHeight="1" thickBot="1">
      <c r="A62" s="98"/>
      <c r="B62" s="98"/>
      <c r="C62" s="98"/>
      <c r="D62" s="98"/>
      <c r="E62" s="98"/>
      <c r="F62" s="98"/>
      <c r="G62" s="99"/>
      <c r="H62" s="99"/>
      <c r="I62" s="99"/>
      <c r="J62" s="191"/>
      <c r="K62" s="191"/>
      <c r="L62" s="191"/>
      <c r="M62" s="99"/>
      <c r="N62" s="99"/>
      <c r="O62" s="99"/>
      <c r="P62" s="99"/>
      <c r="Q62" s="99"/>
      <c r="R62" s="99"/>
      <c r="S62" s="99"/>
      <c r="T62" s="99"/>
    </row>
    <row r="63" spans="1:20" s="210" customFormat="1" ht="22.5" customHeight="1" thickTop="1" thickBot="1">
      <c r="A63" s="151"/>
      <c r="B63" s="196" t="s">
        <v>203</v>
      </c>
      <c r="C63" s="152" t="s">
        <v>102</v>
      </c>
      <c r="D63" s="196" t="s">
        <v>204</v>
      </c>
      <c r="E63" s="151"/>
      <c r="G63" s="208"/>
      <c r="H63" s="208"/>
      <c r="I63" s="208"/>
      <c r="J63" s="209"/>
      <c r="K63" s="209"/>
      <c r="L63" s="209"/>
      <c r="M63" s="208"/>
      <c r="N63" s="208"/>
      <c r="O63" s="208"/>
      <c r="P63" s="208"/>
      <c r="Q63" s="208"/>
      <c r="R63" s="208"/>
      <c r="S63" s="208"/>
      <c r="T63" s="208"/>
    </row>
    <row r="64" spans="1:20" s="61" customFormat="1" ht="30.75" customHeight="1" thickTop="1" thickBot="1">
      <c r="A64" s="100"/>
      <c r="B64" s="198" t="s">
        <v>202</v>
      </c>
      <c r="C64" s="101"/>
      <c r="D64" s="200" t="s">
        <v>202</v>
      </c>
      <c r="E64" s="101"/>
      <c r="J64" s="190"/>
      <c r="K64" s="190"/>
      <c r="L64" s="190"/>
    </row>
    <row r="65" spans="1:20" s="154" customFormat="1" ht="21.95" customHeight="1" thickTop="1" thickBot="1">
      <c r="A65" s="151"/>
      <c r="B65" s="216" t="s">
        <v>229</v>
      </c>
      <c r="C65" s="152"/>
      <c r="D65" s="216" t="s">
        <v>229</v>
      </c>
      <c r="E65" s="152"/>
      <c r="F65" s="217"/>
      <c r="G65" s="153"/>
      <c r="H65" s="153"/>
      <c r="I65" s="153"/>
      <c r="J65" s="192"/>
      <c r="K65" s="192"/>
      <c r="L65" s="188"/>
      <c r="M65" s="153"/>
      <c r="N65" s="153"/>
      <c r="O65" s="153"/>
      <c r="P65" s="155"/>
      <c r="Q65" s="155"/>
      <c r="R65" s="155"/>
      <c r="S65" s="155"/>
      <c r="T65" s="155"/>
    </row>
    <row r="66" spans="1:20" s="221" customFormat="1" ht="20.100000000000001" customHeight="1" thickTop="1" thickBot="1">
      <c r="A66" s="219"/>
      <c r="B66" s="224" t="s">
        <v>84</v>
      </c>
      <c r="C66" s="220"/>
      <c r="D66" s="224" t="s">
        <v>205</v>
      </c>
      <c r="E66" s="220"/>
      <c r="J66" s="222"/>
      <c r="K66" s="222"/>
      <c r="L66" s="222"/>
    </row>
    <row r="67" spans="1:20" s="221" customFormat="1" ht="20.100000000000001" customHeight="1" thickBot="1">
      <c r="A67" s="219"/>
      <c r="B67" s="225" t="s">
        <v>85</v>
      </c>
      <c r="C67" s="220"/>
      <c r="D67" s="225" t="s">
        <v>206</v>
      </c>
      <c r="E67" s="220"/>
      <c r="J67" s="222"/>
      <c r="K67" s="222"/>
      <c r="L67" s="222"/>
    </row>
    <row r="68" spans="1:20" s="221" customFormat="1" ht="20.100000000000001" customHeight="1" thickBot="1">
      <c r="A68" s="219"/>
      <c r="B68" s="225" t="s">
        <v>86</v>
      </c>
      <c r="C68" s="220"/>
      <c r="D68" s="225" t="s">
        <v>85</v>
      </c>
      <c r="E68" s="220"/>
      <c r="J68" s="222"/>
      <c r="K68" s="222"/>
      <c r="L68" s="222"/>
    </row>
    <row r="69" spans="1:20" s="221" customFormat="1" ht="20.100000000000001" customHeight="1" thickBot="1">
      <c r="A69" s="219"/>
      <c r="B69" s="225" t="s">
        <v>87</v>
      </c>
      <c r="C69" s="220"/>
      <c r="D69" s="225" t="s">
        <v>207</v>
      </c>
      <c r="E69" s="220"/>
      <c r="J69" s="222"/>
      <c r="K69" s="222"/>
      <c r="L69" s="222"/>
    </row>
    <row r="70" spans="1:20" s="221" customFormat="1" ht="20.100000000000001" customHeight="1" thickBot="1">
      <c r="A70" s="219"/>
      <c r="B70" s="225" t="s">
        <v>88</v>
      </c>
      <c r="C70" s="220"/>
      <c r="D70" s="225" t="s">
        <v>86</v>
      </c>
      <c r="E70" s="220"/>
      <c r="J70" s="222"/>
      <c r="K70" s="222"/>
      <c r="L70" s="222"/>
    </row>
    <row r="71" spans="1:20" s="221" customFormat="1" ht="20.100000000000001" customHeight="1" thickBot="1">
      <c r="A71" s="219"/>
      <c r="B71" s="225" t="s">
        <v>89</v>
      </c>
      <c r="C71" s="220"/>
      <c r="D71" s="225" t="s">
        <v>87</v>
      </c>
      <c r="E71" s="220"/>
      <c r="J71" s="222"/>
      <c r="K71" s="222"/>
      <c r="L71" s="222"/>
    </row>
    <row r="72" spans="1:20" s="221" customFormat="1" ht="20.100000000000001" customHeight="1" thickBot="1">
      <c r="A72" s="219"/>
      <c r="B72" s="225" t="s">
        <v>90</v>
      </c>
      <c r="C72" s="220"/>
      <c r="D72" s="225" t="s">
        <v>88</v>
      </c>
      <c r="E72" s="220"/>
      <c r="J72" s="222"/>
      <c r="K72" s="222"/>
      <c r="L72" s="222"/>
    </row>
    <row r="73" spans="1:20" s="221" customFormat="1" ht="20.100000000000001" customHeight="1" thickBot="1">
      <c r="A73" s="219"/>
      <c r="B73" s="225" t="s">
        <v>88</v>
      </c>
      <c r="C73" s="220"/>
      <c r="D73" s="225" t="s">
        <v>91</v>
      </c>
      <c r="E73" s="220"/>
      <c r="J73" s="222"/>
      <c r="K73" s="222"/>
      <c r="L73" s="222"/>
    </row>
    <row r="74" spans="1:20" s="221" customFormat="1" ht="20.100000000000001" customHeight="1" thickBot="1">
      <c r="A74" s="219"/>
      <c r="B74" s="225" t="s">
        <v>91</v>
      </c>
      <c r="C74" s="220"/>
      <c r="D74" s="225" t="s">
        <v>89</v>
      </c>
      <c r="E74" s="220"/>
      <c r="J74" s="222"/>
      <c r="K74" s="222"/>
      <c r="L74" s="222"/>
    </row>
    <row r="75" spans="1:20" s="221" customFormat="1" ht="20.100000000000001" customHeight="1" thickBot="1">
      <c r="A75" s="219"/>
      <c r="B75" s="226" t="s">
        <v>92</v>
      </c>
      <c r="C75" s="220"/>
      <c r="D75" s="226" t="s">
        <v>84</v>
      </c>
      <c r="E75" s="220"/>
      <c r="J75" s="222"/>
      <c r="K75" s="222"/>
      <c r="L75" s="222"/>
    </row>
    <row r="76" spans="1:20" s="154" customFormat="1" ht="21.95" customHeight="1" thickTop="1" thickBot="1">
      <c r="A76" s="151"/>
      <c r="B76" s="216" t="s">
        <v>227</v>
      </c>
      <c r="C76" s="152"/>
      <c r="D76" s="216" t="s">
        <v>227</v>
      </c>
      <c r="E76" s="152"/>
      <c r="F76" s="217"/>
      <c r="G76" s="153"/>
      <c r="H76" s="153"/>
      <c r="I76" s="153"/>
      <c r="J76" s="192"/>
      <c r="K76" s="192"/>
      <c r="L76" s="188"/>
      <c r="M76" s="153"/>
      <c r="N76" s="153"/>
      <c r="O76" s="153"/>
      <c r="P76" s="155"/>
      <c r="Q76" s="155"/>
      <c r="R76" s="155"/>
      <c r="S76" s="155"/>
      <c r="T76" s="155"/>
    </row>
    <row r="77" spans="1:20" s="206" customFormat="1" ht="18.75" customHeight="1" thickTop="1">
      <c r="A77" s="201"/>
      <c r="B77" s="230" t="s">
        <v>239</v>
      </c>
      <c r="C77" s="202"/>
      <c r="D77" s="230" t="s">
        <v>239</v>
      </c>
      <c r="E77" s="202"/>
      <c r="F77" s="500"/>
      <c r="G77" s="203"/>
      <c r="H77" s="203"/>
      <c r="I77" s="203"/>
      <c r="J77" s="204"/>
      <c r="K77" s="204"/>
      <c r="L77" s="205"/>
      <c r="M77" s="203"/>
      <c r="N77" s="203"/>
      <c r="O77" s="203"/>
      <c r="P77" s="202"/>
      <c r="Q77" s="202"/>
      <c r="R77" s="202"/>
      <c r="S77" s="202"/>
      <c r="T77" s="202"/>
    </row>
    <row r="78" spans="1:20" s="206" customFormat="1" ht="18.75" customHeight="1">
      <c r="A78" s="201"/>
      <c r="B78" s="207" t="s">
        <v>232</v>
      </c>
      <c r="C78" s="202"/>
      <c r="D78" s="207" t="s">
        <v>232</v>
      </c>
      <c r="E78" s="202"/>
      <c r="F78" s="500"/>
      <c r="G78" s="203"/>
      <c r="H78" s="203"/>
      <c r="I78" s="203"/>
      <c r="J78" s="199"/>
      <c r="K78" s="204"/>
      <c r="L78" s="205"/>
      <c r="M78" s="203"/>
      <c r="N78" s="203"/>
      <c r="O78" s="203"/>
      <c r="P78" s="202"/>
      <c r="Q78" s="202"/>
      <c r="R78" s="202"/>
      <c r="S78" s="202"/>
      <c r="T78" s="202"/>
    </row>
    <row r="79" spans="1:20" s="206" customFormat="1" ht="18.75" customHeight="1">
      <c r="A79" s="201"/>
      <c r="B79" s="207" t="s">
        <v>248</v>
      </c>
      <c r="C79" s="202"/>
      <c r="D79" s="207" t="s">
        <v>248</v>
      </c>
      <c r="E79" s="202"/>
      <c r="F79" s="223"/>
      <c r="G79" s="203"/>
      <c r="H79" s="203"/>
      <c r="I79" s="203"/>
      <c r="J79" s="199"/>
      <c r="K79" s="204"/>
      <c r="L79" s="205"/>
      <c r="M79" s="203"/>
      <c r="N79" s="203"/>
      <c r="O79" s="203"/>
      <c r="P79" s="202"/>
      <c r="Q79" s="202"/>
      <c r="R79" s="202"/>
      <c r="S79" s="202"/>
      <c r="T79" s="202"/>
    </row>
    <row r="80" spans="1:20" s="206" customFormat="1" ht="18.75" customHeight="1">
      <c r="A80" s="201"/>
      <c r="B80" s="207" t="s">
        <v>250</v>
      </c>
      <c r="C80" s="202"/>
      <c r="D80" s="207" t="s">
        <v>250</v>
      </c>
      <c r="E80" s="202"/>
      <c r="F80" s="223"/>
      <c r="G80" s="203"/>
      <c r="H80" s="203"/>
      <c r="I80" s="203"/>
      <c r="J80" s="199"/>
      <c r="K80" s="204"/>
      <c r="L80" s="205"/>
      <c r="M80" s="203"/>
      <c r="N80" s="203"/>
      <c r="O80" s="203"/>
      <c r="P80" s="202"/>
      <c r="Q80" s="202"/>
      <c r="R80" s="202"/>
      <c r="S80" s="202"/>
      <c r="T80" s="202"/>
    </row>
    <row r="81" spans="1:20" s="206" customFormat="1" ht="18.75" customHeight="1" thickBot="1">
      <c r="A81" s="201"/>
      <c r="B81" s="218" t="s">
        <v>319</v>
      </c>
      <c r="C81" s="202"/>
      <c r="D81" s="218" t="s">
        <v>319</v>
      </c>
      <c r="E81" s="202"/>
      <c r="F81" s="223"/>
      <c r="G81" s="203"/>
      <c r="H81" s="203"/>
      <c r="I81" s="203"/>
      <c r="J81" s="199"/>
      <c r="K81" s="204"/>
      <c r="L81" s="205"/>
      <c r="M81" s="203"/>
      <c r="N81" s="203"/>
      <c r="O81" s="203"/>
      <c r="P81" s="202"/>
      <c r="Q81" s="202"/>
      <c r="R81" s="202"/>
      <c r="S81" s="202"/>
      <c r="T81" s="202"/>
    </row>
    <row r="82" spans="1:20" thickTop="1">
      <c r="A82" s="99"/>
      <c r="B82" s="99"/>
      <c r="C82" s="99"/>
      <c r="D82" s="104"/>
      <c r="E82" s="99"/>
      <c r="F82" s="99"/>
    </row>
    <row r="83" spans="1:20" ht="12.75" customHeight="1" thickBot="1">
      <c r="A83" s="98"/>
      <c r="B83" s="98"/>
      <c r="C83" s="98"/>
      <c r="D83" s="98"/>
      <c r="E83" s="98"/>
      <c r="F83" s="98"/>
      <c r="G83" s="99"/>
      <c r="H83" s="99"/>
      <c r="I83" s="99"/>
      <c r="J83" s="191"/>
      <c r="K83" s="191"/>
      <c r="L83" s="191"/>
      <c r="M83" s="99"/>
      <c r="N83" s="99"/>
      <c r="O83" s="99"/>
      <c r="P83" s="99"/>
      <c r="Q83" s="99"/>
      <c r="R83" s="99"/>
      <c r="S83" s="99"/>
      <c r="T83" s="99"/>
    </row>
    <row r="84" spans="1:20" s="210" customFormat="1" ht="22.5" customHeight="1" thickTop="1" thickBot="1">
      <c r="A84" s="151"/>
      <c r="B84" s="196" t="s">
        <v>221</v>
      </c>
      <c r="C84" s="152" t="s">
        <v>102</v>
      </c>
      <c r="D84" s="196" t="s">
        <v>222</v>
      </c>
      <c r="E84" s="151"/>
      <c r="F84" s="316"/>
      <c r="G84" s="208"/>
      <c r="H84" s="208"/>
      <c r="I84" s="208"/>
      <c r="J84" s="209"/>
      <c r="K84" s="209"/>
      <c r="L84" s="209"/>
      <c r="M84" s="208"/>
      <c r="N84" s="208"/>
      <c r="O84" s="208"/>
      <c r="P84" s="208"/>
      <c r="Q84" s="208"/>
      <c r="R84" s="208"/>
      <c r="S84" s="208"/>
      <c r="T84" s="208"/>
    </row>
    <row r="85" spans="1:20" s="61" customFormat="1" ht="30.75" customHeight="1" thickTop="1" thickBot="1">
      <c r="A85" s="100"/>
      <c r="B85" s="198" t="s">
        <v>202</v>
      </c>
      <c r="C85" s="101"/>
      <c r="D85" s="198" t="s">
        <v>202</v>
      </c>
      <c r="E85" s="101"/>
      <c r="F85" s="317"/>
      <c r="J85" s="190"/>
      <c r="K85" s="190"/>
      <c r="L85" s="190"/>
    </row>
    <row r="86" spans="1:20" s="154" customFormat="1" ht="21.95" customHeight="1" thickTop="1" thickBot="1">
      <c r="A86" s="151"/>
      <c r="B86" s="216" t="s">
        <v>229</v>
      </c>
      <c r="C86" s="152"/>
      <c r="D86" s="216" t="s">
        <v>229</v>
      </c>
      <c r="E86" s="152"/>
      <c r="F86" s="217"/>
      <c r="G86" s="153"/>
      <c r="H86" s="153"/>
      <c r="I86" s="153"/>
      <c r="J86" s="192"/>
      <c r="K86" s="192"/>
      <c r="L86" s="188"/>
      <c r="M86" s="153"/>
      <c r="N86" s="153"/>
      <c r="O86" s="153"/>
      <c r="P86" s="155"/>
      <c r="Q86" s="155"/>
      <c r="R86" s="155"/>
      <c r="S86" s="155"/>
      <c r="T86" s="155"/>
    </row>
    <row r="87" spans="1:20" s="154" customFormat="1" ht="20.100000000000001" customHeight="1" thickTop="1" thickBot="1">
      <c r="A87" s="151"/>
      <c r="B87" s="224" t="s">
        <v>84</v>
      </c>
      <c r="C87" s="227"/>
      <c r="D87" s="224" t="s">
        <v>98</v>
      </c>
      <c r="E87" s="228"/>
      <c r="F87" s="526"/>
      <c r="J87" s="193"/>
      <c r="K87" s="66"/>
      <c r="L87" s="66"/>
    </row>
    <row r="88" spans="1:20" s="154" customFormat="1" ht="20.100000000000001" customHeight="1" thickBot="1">
      <c r="A88" s="151"/>
      <c r="B88" s="225" t="s">
        <v>85</v>
      </c>
      <c r="C88" s="227"/>
      <c r="D88" s="225" t="s">
        <v>85</v>
      </c>
      <c r="E88" s="228"/>
      <c r="F88" s="526"/>
      <c r="J88" s="193"/>
      <c r="K88" s="66"/>
      <c r="L88" s="66"/>
    </row>
    <row r="89" spans="1:20" s="154" customFormat="1" ht="20.100000000000001" customHeight="1" thickBot="1">
      <c r="A89" s="151"/>
      <c r="B89" s="225" t="s">
        <v>86</v>
      </c>
      <c r="C89" s="227"/>
      <c r="D89" s="225" t="s">
        <v>86</v>
      </c>
      <c r="E89" s="228"/>
      <c r="F89" s="193"/>
      <c r="J89" s="193"/>
      <c r="K89" s="66"/>
      <c r="L89" s="66"/>
    </row>
    <row r="90" spans="1:20" s="154" customFormat="1" ht="20.100000000000001" customHeight="1" thickBot="1">
      <c r="A90" s="151"/>
      <c r="B90" s="225" t="s">
        <v>87</v>
      </c>
      <c r="C90" s="227"/>
      <c r="D90" s="225" t="s">
        <v>87</v>
      </c>
      <c r="E90" s="228"/>
      <c r="F90" s="318"/>
      <c r="J90" s="193"/>
      <c r="K90" s="66"/>
      <c r="L90" s="66"/>
    </row>
    <row r="91" spans="1:20" s="154" customFormat="1" ht="20.100000000000001" customHeight="1" thickBot="1">
      <c r="A91" s="151"/>
      <c r="B91" s="225" t="s">
        <v>88</v>
      </c>
      <c r="C91" s="227"/>
      <c r="D91" s="225" t="s">
        <v>88</v>
      </c>
      <c r="E91" s="228"/>
      <c r="F91" s="318"/>
      <c r="J91" s="193"/>
      <c r="K91" s="66"/>
      <c r="L91" s="66"/>
    </row>
    <row r="92" spans="1:20" s="154" customFormat="1" ht="20.100000000000001" customHeight="1" thickBot="1">
      <c r="A92" s="151"/>
      <c r="B92" s="225" t="s">
        <v>89</v>
      </c>
      <c r="C92" s="227"/>
      <c r="D92" s="225" t="s">
        <v>89</v>
      </c>
      <c r="E92" s="228"/>
      <c r="F92" s="318"/>
      <c r="J92" s="193"/>
      <c r="K92" s="66"/>
      <c r="L92" s="66"/>
    </row>
    <row r="93" spans="1:20" s="154" customFormat="1" ht="20.100000000000001" customHeight="1" thickBot="1">
      <c r="A93" s="151"/>
      <c r="B93" s="225" t="s">
        <v>90</v>
      </c>
      <c r="C93" s="227"/>
      <c r="D93" s="225" t="s">
        <v>90</v>
      </c>
      <c r="E93" s="228"/>
      <c r="F93" s="193"/>
      <c r="J93" s="193"/>
      <c r="K93" s="66"/>
      <c r="L93" s="66"/>
    </row>
    <row r="94" spans="1:20" s="154" customFormat="1" ht="20.100000000000001" customHeight="1" thickBot="1">
      <c r="A94" s="151"/>
      <c r="B94" s="225" t="s">
        <v>88</v>
      </c>
      <c r="C94" s="227"/>
      <c r="D94" s="225" t="s">
        <v>88</v>
      </c>
      <c r="E94" s="228"/>
      <c r="F94" s="193"/>
      <c r="J94" s="193"/>
      <c r="K94" s="66"/>
      <c r="L94" s="66"/>
    </row>
    <row r="95" spans="1:20" s="154" customFormat="1" ht="20.100000000000001" customHeight="1" thickBot="1">
      <c r="A95" s="151"/>
      <c r="B95" s="225" t="s">
        <v>91</v>
      </c>
      <c r="C95" s="227"/>
      <c r="D95" s="225" t="s">
        <v>91</v>
      </c>
      <c r="E95" s="228"/>
      <c r="F95" s="193"/>
      <c r="J95" s="193"/>
      <c r="K95" s="66"/>
      <c r="L95" s="66"/>
    </row>
    <row r="96" spans="1:20" s="154" customFormat="1" ht="20.100000000000001" customHeight="1" thickBot="1">
      <c r="A96" s="151"/>
      <c r="B96" s="226" t="s">
        <v>99</v>
      </c>
      <c r="C96" s="227"/>
      <c r="D96" s="226" t="s">
        <v>103</v>
      </c>
      <c r="E96" s="228"/>
      <c r="F96" s="193"/>
      <c r="J96" s="66"/>
      <c r="K96" s="66"/>
      <c r="L96" s="66"/>
    </row>
    <row r="97" spans="1:20" s="154" customFormat="1" ht="21.95" customHeight="1" thickTop="1" thickBot="1">
      <c r="A97" s="151"/>
      <c r="B97" s="216" t="s">
        <v>227</v>
      </c>
      <c r="C97" s="152"/>
      <c r="D97" s="216" t="s">
        <v>227</v>
      </c>
      <c r="E97" s="152"/>
      <c r="F97" s="217"/>
      <c r="G97" s="153"/>
      <c r="H97" s="153"/>
      <c r="I97" s="153"/>
      <c r="J97" s="192"/>
      <c r="K97" s="192"/>
      <c r="L97" s="188"/>
      <c r="M97" s="153"/>
      <c r="N97" s="153"/>
      <c r="O97" s="153"/>
      <c r="P97" s="155"/>
      <c r="Q97" s="155"/>
      <c r="R97" s="155"/>
      <c r="S97" s="155"/>
      <c r="T97" s="155"/>
    </row>
    <row r="98" spans="1:20" s="206" customFormat="1" ht="18.75" customHeight="1" thickTop="1">
      <c r="A98" s="201"/>
      <c r="B98" s="230" t="s">
        <v>239</v>
      </c>
      <c r="C98" s="202"/>
      <c r="D98" s="230" t="s">
        <v>239</v>
      </c>
      <c r="E98" s="202"/>
      <c r="F98" s="318"/>
      <c r="G98" s="203"/>
      <c r="H98" s="203"/>
      <c r="I98" s="203"/>
      <c r="J98" s="204"/>
      <c r="K98" s="204"/>
      <c r="L98" s="205"/>
      <c r="M98" s="203"/>
      <c r="N98" s="203"/>
      <c r="O98" s="203"/>
      <c r="P98" s="202"/>
      <c r="Q98" s="202"/>
      <c r="R98" s="202"/>
      <c r="S98" s="202"/>
      <c r="T98" s="202"/>
    </row>
    <row r="99" spans="1:20" s="206" customFormat="1" ht="18.75" customHeight="1">
      <c r="A99" s="201"/>
      <c r="B99" s="207" t="s">
        <v>232</v>
      </c>
      <c r="C99" s="202"/>
      <c r="D99" s="207" t="s">
        <v>232</v>
      </c>
      <c r="E99" s="202"/>
      <c r="F99" s="318"/>
      <c r="G99" s="203"/>
      <c r="H99" s="203"/>
      <c r="I99" s="203"/>
      <c r="J99" s="199"/>
      <c r="K99" s="204"/>
      <c r="L99" s="205"/>
      <c r="M99" s="203"/>
      <c r="N99" s="203"/>
      <c r="O99" s="203"/>
      <c r="P99" s="202"/>
      <c r="Q99" s="202"/>
      <c r="R99" s="202"/>
      <c r="S99" s="202"/>
      <c r="T99" s="202"/>
    </row>
    <row r="100" spans="1:20" s="206" customFormat="1" ht="18.75" customHeight="1">
      <c r="A100" s="201"/>
      <c r="B100" s="207" t="s">
        <v>320</v>
      </c>
      <c r="C100" s="202"/>
      <c r="D100" s="207" t="s">
        <v>320</v>
      </c>
      <c r="E100" s="202"/>
      <c r="F100" s="318"/>
      <c r="G100" s="203"/>
      <c r="H100" s="203"/>
      <c r="I100" s="203"/>
      <c r="J100" s="199"/>
      <c r="K100" s="204"/>
      <c r="L100" s="205"/>
      <c r="M100" s="203"/>
      <c r="N100" s="203"/>
      <c r="O100" s="203"/>
      <c r="P100" s="202"/>
      <c r="Q100" s="202"/>
      <c r="R100" s="202"/>
      <c r="S100" s="202"/>
      <c r="T100" s="202"/>
    </row>
    <row r="101" spans="1:20" s="206" customFormat="1" ht="18.75" customHeight="1">
      <c r="A101" s="201"/>
      <c r="B101" s="207" t="s">
        <v>250</v>
      </c>
      <c r="C101" s="202"/>
      <c r="D101" s="207" t="s">
        <v>250</v>
      </c>
      <c r="E101" s="202"/>
      <c r="F101" s="223"/>
      <c r="G101" s="203"/>
      <c r="H101" s="203"/>
      <c r="I101" s="203"/>
      <c r="J101" s="199"/>
      <c r="K101" s="204"/>
      <c r="L101" s="205"/>
      <c r="M101" s="203"/>
      <c r="N101" s="203"/>
      <c r="O101" s="203"/>
      <c r="P101" s="202"/>
      <c r="Q101" s="202"/>
      <c r="R101" s="202"/>
      <c r="S101" s="202"/>
      <c r="T101" s="202"/>
    </row>
    <row r="102" spans="1:20" s="206" customFormat="1" ht="18.75" customHeight="1" thickBot="1">
      <c r="A102" s="201"/>
      <c r="B102" s="218" t="s">
        <v>321</v>
      </c>
      <c r="C102" s="202"/>
      <c r="D102" s="218" t="s">
        <v>321</v>
      </c>
      <c r="E102" s="202"/>
      <c r="F102" s="223"/>
      <c r="G102" s="203"/>
      <c r="H102" s="203"/>
      <c r="I102" s="203"/>
      <c r="J102" s="199"/>
      <c r="K102" s="204"/>
      <c r="L102" s="205"/>
      <c r="M102" s="203"/>
      <c r="N102" s="203"/>
      <c r="O102" s="203"/>
      <c r="P102" s="202"/>
      <c r="Q102" s="202"/>
      <c r="R102" s="202"/>
      <c r="S102" s="202"/>
      <c r="T102" s="202"/>
    </row>
    <row r="103" spans="1:20" ht="16.5" thickTop="1" thickBot="1">
      <c r="A103" s="99"/>
      <c r="B103" s="99"/>
      <c r="C103" s="99"/>
      <c r="D103" s="104"/>
      <c r="E103" s="99"/>
      <c r="F103" s="99"/>
    </row>
    <row r="104" spans="1:20" s="210" customFormat="1" ht="22.5" customHeight="1" thickTop="1" thickBot="1">
      <c r="A104" s="151"/>
      <c r="B104" s="196" t="s">
        <v>322</v>
      </c>
      <c r="C104" s="152"/>
      <c r="D104" s="196" t="s">
        <v>83</v>
      </c>
      <c r="E104" s="151"/>
      <c r="F104" s="316"/>
      <c r="G104" s="208"/>
      <c r="H104" s="208"/>
      <c r="I104" s="208"/>
      <c r="J104" s="209"/>
      <c r="K104" s="209"/>
      <c r="L104" s="209"/>
      <c r="M104" s="208"/>
      <c r="N104" s="208"/>
      <c r="O104" s="208"/>
      <c r="P104" s="208"/>
      <c r="Q104" s="208"/>
      <c r="R104" s="208"/>
      <c r="S104" s="208"/>
      <c r="T104" s="208"/>
    </row>
    <row r="105" spans="1:20" s="61" customFormat="1" ht="30.75" customHeight="1" thickTop="1" thickBot="1">
      <c r="A105" s="100"/>
      <c r="B105" s="200" t="s">
        <v>337</v>
      </c>
      <c r="C105" s="101"/>
      <c r="D105" s="200" t="s">
        <v>201</v>
      </c>
      <c r="E105" s="101"/>
      <c r="F105" s="317"/>
      <c r="J105" s="190"/>
      <c r="K105" s="190"/>
      <c r="L105" s="190"/>
    </row>
    <row r="106" spans="1:20" s="154" customFormat="1" ht="21.95" customHeight="1" thickTop="1" thickBot="1">
      <c r="A106" s="151"/>
      <c r="B106" s="216" t="s">
        <v>229</v>
      </c>
      <c r="C106" s="152"/>
      <c r="D106" s="216" t="s">
        <v>229</v>
      </c>
      <c r="E106" s="152"/>
      <c r="F106" s="217"/>
      <c r="G106" s="153"/>
      <c r="H106" s="153"/>
      <c r="I106" s="153"/>
      <c r="J106" s="192"/>
      <c r="K106" s="192"/>
      <c r="L106" s="188"/>
      <c r="M106" s="153"/>
      <c r="N106" s="153"/>
      <c r="O106" s="153"/>
      <c r="P106" s="155"/>
      <c r="Q106" s="155"/>
      <c r="R106" s="155"/>
      <c r="S106" s="155"/>
      <c r="T106" s="155"/>
    </row>
    <row r="107" spans="1:20" s="154" customFormat="1" ht="20.100000000000001" customHeight="1" thickTop="1">
      <c r="A107" s="151"/>
      <c r="B107" s="230" t="s">
        <v>239</v>
      </c>
      <c r="C107" s="227"/>
      <c r="D107" s="230" t="s">
        <v>239</v>
      </c>
      <c r="E107" s="228"/>
      <c r="F107" s="318"/>
      <c r="J107" s="193"/>
      <c r="K107" s="66"/>
      <c r="L107" s="66"/>
    </row>
    <row r="108" spans="1:20" s="154" customFormat="1" ht="20.100000000000001" customHeight="1">
      <c r="A108" s="151"/>
      <c r="B108" s="229" t="s">
        <v>216</v>
      </c>
      <c r="C108" s="227"/>
      <c r="D108" s="229" t="s">
        <v>216</v>
      </c>
      <c r="E108" s="228"/>
      <c r="F108" s="193"/>
      <c r="J108" s="193"/>
      <c r="K108" s="66"/>
      <c r="L108" s="66"/>
    </row>
    <row r="109" spans="1:20" s="154" customFormat="1" ht="20.100000000000001" customHeight="1">
      <c r="A109" s="151"/>
      <c r="B109" s="229" t="s">
        <v>323</v>
      </c>
      <c r="C109" s="227"/>
      <c r="D109" s="229" t="s">
        <v>252</v>
      </c>
      <c r="E109" s="228"/>
      <c r="F109" s="318"/>
      <c r="J109" s="193"/>
      <c r="K109" s="66"/>
      <c r="L109" s="66"/>
    </row>
    <row r="110" spans="1:20" s="154" customFormat="1" ht="20.100000000000001" customHeight="1">
      <c r="A110" s="151"/>
      <c r="B110" s="229" t="s">
        <v>324</v>
      </c>
      <c r="C110" s="227"/>
      <c r="D110" s="229" t="s">
        <v>231</v>
      </c>
      <c r="E110" s="228"/>
      <c r="F110" s="318"/>
      <c r="J110" s="193"/>
      <c r="K110" s="66"/>
      <c r="L110" s="66"/>
    </row>
    <row r="111" spans="1:20" s="154" customFormat="1" ht="20.100000000000001" customHeight="1">
      <c r="A111" s="151"/>
      <c r="B111" s="229" t="s">
        <v>250</v>
      </c>
      <c r="C111" s="227"/>
      <c r="D111" s="229"/>
      <c r="E111" s="228"/>
      <c r="F111" s="318"/>
      <c r="J111" s="193"/>
      <c r="K111" s="66"/>
      <c r="L111" s="66"/>
    </row>
    <row r="112" spans="1:20" s="154" customFormat="1" ht="20.100000000000001" customHeight="1">
      <c r="A112" s="151"/>
      <c r="B112" s="229" t="s">
        <v>231</v>
      </c>
      <c r="C112" s="227"/>
      <c r="D112" s="229"/>
      <c r="E112" s="228"/>
      <c r="F112" s="193"/>
      <c r="J112" s="66"/>
      <c r="K112" s="66"/>
      <c r="L112" s="66"/>
    </row>
    <row r="113" spans="1:20" s="154" customFormat="1" ht="20.100000000000001" customHeight="1" thickBot="1">
      <c r="A113" s="151"/>
      <c r="B113" s="229"/>
      <c r="C113" s="227"/>
      <c r="D113" s="229"/>
      <c r="E113" s="228"/>
      <c r="F113" s="193"/>
      <c r="J113" s="193"/>
      <c r="K113" s="66"/>
      <c r="L113" s="66"/>
    </row>
    <row r="114" spans="1:20" s="154" customFormat="1" ht="21.95" customHeight="1" thickTop="1" thickBot="1">
      <c r="A114" s="151"/>
      <c r="B114" s="216" t="s">
        <v>227</v>
      </c>
      <c r="C114" s="152"/>
      <c r="D114" s="216" t="s">
        <v>227</v>
      </c>
      <c r="E114" s="152"/>
      <c r="F114" s="217"/>
      <c r="G114" s="153"/>
      <c r="H114" s="153"/>
      <c r="I114" s="153"/>
      <c r="J114" s="192"/>
      <c r="K114" s="192"/>
      <c r="L114" s="188"/>
      <c r="M114" s="153"/>
      <c r="N114" s="153"/>
      <c r="O114" s="153"/>
      <c r="P114" s="155"/>
      <c r="Q114" s="155"/>
      <c r="R114" s="155"/>
      <c r="S114" s="155"/>
      <c r="T114" s="155"/>
    </row>
    <row r="115" spans="1:20" s="206" customFormat="1" ht="18.75" customHeight="1" thickTop="1">
      <c r="A115" s="201"/>
      <c r="B115" s="230" t="s">
        <v>239</v>
      </c>
      <c r="C115" s="202"/>
      <c r="D115" s="230" t="s">
        <v>239</v>
      </c>
      <c r="E115" s="202"/>
      <c r="F115" s="318"/>
      <c r="G115" s="203"/>
      <c r="H115" s="203"/>
      <c r="I115" s="203"/>
      <c r="J115" s="204"/>
      <c r="K115" s="204"/>
      <c r="L115" s="205"/>
      <c r="M115" s="203"/>
      <c r="N115" s="203"/>
      <c r="O115" s="203"/>
      <c r="P115" s="202"/>
      <c r="Q115" s="202"/>
      <c r="R115" s="202"/>
      <c r="S115" s="202"/>
      <c r="T115" s="202"/>
    </row>
    <row r="116" spans="1:20" s="206" customFormat="1" ht="18.75" customHeight="1">
      <c r="A116" s="201"/>
      <c r="B116" s="229" t="s">
        <v>216</v>
      </c>
      <c r="C116" s="202"/>
      <c r="D116" s="229" t="s">
        <v>216</v>
      </c>
      <c r="E116" s="202"/>
      <c r="F116" s="318"/>
      <c r="G116" s="203"/>
      <c r="H116" s="203"/>
      <c r="I116" s="203"/>
      <c r="J116" s="199"/>
      <c r="K116" s="204"/>
      <c r="L116" s="205"/>
      <c r="M116" s="203"/>
      <c r="N116" s="203"/>
      <c r="O116" s="203"/>
      <c r="P116" s="202"/>
      <c r="Q116" s="202"/>
      <c r="R116" s="202"/>
      <c r="S116" s="202"/>
      <c r="T116" s="202"/>
    </row>
    <row r="117" spans="1:20" s="206" customFormat="1" ht="18.75" customHeight="1">
      <c r="A117" s="201"/>
      <c r="B117" s="229" t="s">
        <v>324</v>
      </c>
      <c r="C117" s="202"/>
      <c r="D117" s="229" t="s">
        <v>253</v>
      </c>
      <c r="E117" s="202"/>
      <c r="F117" s="318"/>
      <c r="G117" s="203"/>
      <c r="H117" s="203"/>
      <c r="I117" s="203"/>
      <c r="J117" s="199"/>
      <c r="K117" s="204"/>
      <c r="L117" s="205"/>
      <c r="M117" s="203"/>
      <c r="N117" s="203"/>
      <c r="O117" s="203"/>
      <c r="P117" s="202"/>
      <c r="Q117" s="202"/>
      <c r="R117" s="202"/>
      <c r="S117" s="202"/>
      <c r="T117" s="202"/>
    </row>
    <row r="118" spans="1:20" s="206" customFormat="1" ht="18.75" customHeight="1">
      <c r="A118" s="201"/>
      <c r="B118" s="229" t="s">
        <v>250</v>
      </c>
      <c r="C118" s="202"/>
      <c r="D118" s="207"/>
      <c r="E118" s="202"/>
      <c r="F118" s="223"/>
      <c r="G118" s="203"/>
      <c r="H118" s="203"/>
      <c r="I118" s="203"/>
      <c r="J118" s="199"/>
      <c r="K118" s="204"/>
      <c r="L118" s="205"/>
      <c r="M118" s="203"/>
      <c r="N118" s="203"/>
      <c r="O118" s="203"/>
      <c r="P118" s="202"/>
      <c r="Q118" s="202"/>
      <c r="R118" s="202"/>
      <c r="S118" s="202"/>
      <c r="T118" s="202"/>
    </row>
    <row r="119" spans="1:20" s="206" customFormat="1" ht="18.75" customHeight="1">
      <c r="A119" s="201"/>
      <c r="B119" s="229" t="s">
        <v>251</v>
      </c>
      <c r="C119" s="202"/>
      <c r="D119" s="207"/>
      <c r="E119" s="202"/>
      <c r="F119" s="223"/>
      <c r="G119" s="203"/>
      <c r="H119" s="203"/>
      <c r="I119" s="203"/>
      <c r="J119" s="199"/>
      <c r="K119" s="204"/>
      <c r="L119" s="205"/>
      <c r="M119" s="203"/>
      <c r="N119" s="203"/>
      <c r="O119" s="203"/>
      <c r="P119" s="202"/>
      <c r="Q119" s="202"/>
      <c r="R119" s="202"/>
      <c r="S119" s="202"/>
      <c r="T119" s="202"/>
    </row>
    <row r="120" spans="1:20" s="206" customFormat="1" ht="18.75" customHeight="1" thickBot="1">
      <c r="A120" s="201"/>
      <c r="B120" s="218" t="s">
        <v>325</v>
      </c>
      <c r="C120" s="202"/>
      <c r="D120" s="218"/>
      <c r="E120" s="202"/>
      <c r="F120" s="223"/>
      <c r="G120" s="203"/>
      <c r="H120" s="203"/>
      <c r="I120" s="203"/>
      <c r="J120" s="199"/>
      <c r="K120" s="204"/>
      <c r="L120" s="205"/>
      <c r="M120" s="203"/>
      <c r="N120" s="203"/>
      <c r="O120" s="203"/>
      <c r="P120" s="202"/>
      <c r="Q120" s="202"/>
      <c r="R120" s="202"/>
      <c r="S120" s="202"/>
      <c r="T120" s="202"/>
    </row>
    <row r="121" spans="1:20" thickTop="1">
      <c r="A121" s="99"/>
      <c r="B121" s="99"/>
      <c r="C121" s="99"/>
      <c r="D121" s="104"/>
      <c r="E121" s="99"/>
      <c r="F121" s="99"/>
    </row>
    <row r="122" spans="1:20" ht="18" customHeight="1">
      <c r="A122" s="501" t="s">
        <v>197</v>
      </c>
      <c r="B122" s="501"/>
      <c r="C122" s="501"/>
      <c r="D122" s="501"/>
      <c r="E122" s="501"/>
      <c r="F122" s="501"/>
      <c r="G122" s="501"/>
    </row>
    <row r="123" spans="1:20" s="23" customFormat="1" ht="18" customHeight="1">
      <c r="A123" s="99"/>
      <c r="B123" s="497" t="s">
        <v>243</v>
      </c>
      <c r="C123" s="497"/>
      <c r="D123" s="497"/>
      <c r="E123" s="497"/>
      <c r="F123" s="497"/>
      <c r="G123" s="186"/>
      <c r="H123" s="186"/>
      <c r="J123" s="190"/>
      <c r="K123" s="190"/>
      <c r="L123" s="190"/>
    </row>
    <row r="124" spans="1:20" ht="15">
      <c r="A124" s="24"/>
      <c r="B124" s="22"/>
    </row>
    <row r="125" spans="1:20" ht="21" customHeight="1">
      <c r="A125" s="495" t="s">
        <v>254</v>
      </c>
      <c r="B125" s="495"/>
      <c r="C125" s="495"/>
      <c r="D125" s="495"/>
      <c r="E125" s="495"/>
      <c r="F125" s="495"/>
      <c r="G125" s="495"/>
    </row>
    <row r="126" spans="1:20" s="58" customFormat="1" ht="15">
      <c r="A126" s="502" t="s">
        <v>247</v>
      </c>
      <c r="B126" s="502"/>
      <c r="C126" s="502"/>
      <c r="D126" s="502"/>
      <c r="E126" s="502"/>
      <c r="F126" s="502"/>
      <c r="G126" s="502"/>
      <c r="J126" s="190"/>
      <c r="K126" s="190"/>
      <c r="L126" s="190"/>
    </row>
    <row r="127" spans="1:20" s="23" customFormat="1" ht="15">
      <c r="A127" s="502" t="s">
        <v>94</v>
      </c>
      <c r="B127" s="502"/>
      <c r="C127" s="502"/>
      <c r="D127" s="502"/>
      <c r="E127" s="502"/>
      <c r="F127" s="502"/>
      <c r="G127" s="502"/>
      <c r="J127" s="190"/>
      <c r="K127" s="190"/>
      <c r="L127" s="190"/>
    </row>
    <row r="128" spans="1:20" s="23" customFormat="1" ht="15">
      <c r="A128" s="502" t="s">
        <v>225</v>
      </c>
      <c r="B128" s="502"/>
      <c r="C128" s="502"/>
      <c r="D128" s="502"/>
      <c r="E128" s="502"/>
      <c r="F128" s="502"/>
      <c r="G128" s="502"/>
      <c r="J128" s="190"/>
      <c r="K128" s="190"/>
      <c r="L128" s="190"/>
    </row>
    <row r="129" spans="1:12" ht="15.75" customHeight="1">
      <c r="A129" s="63"/>
      <c r="B129" s="63"/>
      <c r="C129" s="63"/>
      <c r="D129" s="63"/>
      <c r="E129" s="63"/>
      <c r="F129" s="63"/>
    </row>
    <row r="130" spans="1:12" s="65" customFormat="1" ht="22.5" customHeight="1">
      <c r="A130" s="495" t="s">
        <v>193</v>
      </c>
      <c r="B130" s="495"/>
      <c r="C130" s="495"/>
      <c r="D130" s="495"/>
      <c r="E130" s="495"/>
      <c r="F130" s="495"/>
      <c r="G130" s="495"/>
      <c r="J130" s="66"/>
      <c r="K130" s="66"/>
      <c r="L130" s="66"/>
    </row>
    <row r="131" spans="1:12" s="65" customFormat="1" ht="19.5" customHeight="1">
      <c r="A131" s="514" t="s">
        <v>334</v>
      </c>
      <c r="B131" s="514"/>
      <c r="C131" s="514"/>
      <c r="D131" s="515" t="s">
        <v>326</v>
      </c>
      <c r="E131" s="515"/>
      <c r="F131" s="515"/>
      <c r="G131" s="64"/>
      <c r="J131" s="66"/>
      <c r="K131" s="66"/>
      <c r="L131" s="66"/>
    </row>
    <row r="132" spans="1:12" ht="15.6" customHeight="1">
      <c r="A132" s="513" t="s">
        <v>192</v>
      </c>
      <c r="B132" s="513"/>
      <c r="C132" s="513"/>
      <c r="D132" s="513"/>
      <c r="E132" s="513"/>
      <c r="F132" s="513"/>
    </row>
  </sheetData>
  <sheetProtection sheet="1" objects="1" scenarios="1"/>
  <mergeCells count="55">
    <mergeCell ref="A132:F132"/>
    <mergeCell ref="A131:C131"/>
    <mergeCell ref="D131:F131"/>
    <mergeCell ref="A1:G4"/>
    <mergeCell ref="A13:B13"/>
    <mergeCell ref="E13:F13"/>
    <mergeCell ref="A11:G11"/>
    <mergeCell ref="A12:G12"/>
    <mergeCell ref="A5:G5"/>
    <mergeCell ref="A6:G6"/>
    <mergeCell ref="A7:G7"/>
    <mergeCell ref="A8:G8"/>
    <mergeCell ref="A9:G9"/>
    <mergeCell ref="A10:G10"/>
    <mergeCell ref="F87:F88"/>
    <mergeCell ref="A41:G41"/>
    <mergeCell ref="F46:F47"/>
    <mergeCell ref="B23:C23"/>
    <mergeCell ref="B24:C24"/>
    <mergeCell ref="B25:C25"/>
    <mergeCell ref="B27:C27"/>
    <mergeCell ref="B28:C28"/>
    <mergeCell ref="B46:B47"/>
    <mergeCell ref="A34:G34"/>
    <mergeCell ref="A35:G35"/>
    <mergeCell ref="A30:G30"/>
    <mergeCell ref="A37:G37"/>
    <mergeCell ref="A42:F42"/>
    <mergeCell ref="C14:D14"/>
    <mergeCell ref="F14:G14"/>
    <mergeCell ref="A16:G16"/>
    <mergeCell ref="A19:G19"/>
    <mergeCell ref="A33:G33"/>
    <mergeCell ref="A31:G31"/>
    <mergeCell ref="A17:G17"/>
    <mergeCell ref="A22:G22"/>
    <mergeCell ref="A20:G20"/>
    <mergeCell ref="A32:G32"/>
    <mergeCell ref="B26:C26"/>
    <mergeCell ref="A130:G130"/>
    <mergeCell ref="A36:G36"/>
    <mergeCell ref="B123:F123"/>
    <mergeCell ref="A21:G21"/>
    <mergeCell ref="A38:G38"/>
    <mergeCell ref="A39:G39"/>
    <mergeCell ref="B55:B56"/>
    <mergeCell ref="D55:D56"/>
    <mergeCell ref="F55:F56"/>
    <mergeCell ref="F77:F78"/>
    <mergeCell ref="A122:G122"/>
    <mergeCell ref="A125:G125"/>
    <mergeCell ref="A126:G126"/>
    <mergeCell ref="A128:G128"/>
    <mergeCell ref="A127:G127"/>
    <mergeCell ref="D46:D47"/>
  </mergeCells>
  <phoneticPr fontId="6" type="noConversion"/>
  <hyperlinks>
    <hyperlink ref="D131" r:id="rId1" xr:uid="{00000000-0004-0000-0300-000000000000}"/>
    <hyperlink ref="D131:F131" r:id="rId2" display="http://www.bsga.org/" xr:uid="{00000000-0004-0000-0300-000001000000}"/>
  </hyperlinks>
  <pageMargins left="0.75" right="0.75" top="1" bottom="1" header="0.5" footer="0.5"/>
  <pageSetup paperSize="9" scale="72" fitToHeight="4" orientation="portrait" horizontalDpi="300" verticalDpi="300" r:id="rId3"/>
  <headerFooter alignWithMargins="0"/>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I102"/>
  <sheetViews>
    <sheetView topLeftCell="A58" workbookViewId="0">
      <pane xSplit="1" topLeftCell="B1" activePane="topRight" state="frozen"/>
      <selection pane="topRight" activeCell="I104" sqref="I104"/>
    </sheetView>
  </sheetViews>
  <sheetFormatPr defaultColWidth="9.140625" defaultRowHeight="12.75"/>
  <cols>
    <col min="1" max="1" width="49" style="6" bestFit="1" customWidth="1"/>
    <col min="2" max="2" width="19.28515625" style="6" bestFit="1" customWidth="1"/>
    <col min="3" max="3" width="15.7109375" style="9" customWidth="1"/>
    <col min="4" max="5" width="24.5703125" style="9" customWidth="1"/>
    <col min="6" max="6" width="14.42578125" style="9" bestFit="1" customWidth="1"/>
    <col min="7" max="7" width="14.42578125" style="9" customWidth="1"/>
    <col min="8" max="8" width="33.42578125" style="9" bestFit="1" customWidth="1"/>
    <col min="9" max="9" width="17.42578125" style="9" bestFit="1" customWidth="1"/>
    <col min="10" max="16384" width="9.140625" style="6"/>
  </cols>
  <sheetData>
    <row r="1" spans="1:9" s="13" customFormat="1" ht="18">
      <c r="A1" s="10" t="s">
        <v>64</v>
      </c>
      <c r="B1" s="11" t="s">
        <v>0</v>
      </c>
      <c r="C1" s="12" t="s">
        <v>1</v>
      </c>
      <c r="D1" s="12" t="s">
        <v>66</v>
      </c>
      <c r="E1" s="12" t="s">
        <v>56</v>
      </c>
      <c r="F1" s="12" t="s">
        <v>29</v>
      </c>
      <c r="G1" s="12"/>
      <c r="H1" s="12" t="s">
        <v>30</v>
      </c>
      <c r="I1" s="12" t="s">
        <v>31</v>
      </c>
    </row>
    <row r="2" spans="1:9">
      <c r="A2" s="7" t="s">
        <v>32</v>
      </c>
      <c r="B2" s="7" t="s">
        <v>32</v>
      </c>
      <c r="C2" s="8" t="s">
        <v>32</v>
      </c>
      <c r="D2" s="71" t="s">
        <v>32</v>
      </c>
      <c r="E2" s="8" t="s">
        <v>32</v>
      </c>
      <c r="F2" s="74" t="s">
        <v>32</v>
      </c>
      <c r="G2" s="8"/>
      <c r="H2" s="8" t="s">
        <v>32</v>
      </c>
      <c r="I2" s="8" t="s">
        <v>32</v>
      </c>
    </row>
    <row r="3" spans="1:9">
      <c r="A3" s="7"/>
      <c r="B3" s="7"/>
      <c r="C3" s="8"/>
      <c r="D3" s="8"/>
      <c r="E3" s="8"/>
      <c r="F3" s="74"/>
      <c r="G3" s="8"/>
      <c r="H3" s="8"/>
      <c r="I3" s="8"/>
    </row>
    <row r="4" spans="1:9">
      <c r="A4" s="7"/>
      <c r="B4" s="41"/>
      <c r="C4" s="41"/>
      <c r="D4" s="8"/>
      <c r="E4" s="41" t="s">
        <v>32</v>
      </c>
      <c r="F4" s="74"/>
      <c r="G4" s="8"/>
      <c r="H4" s="41" t="s">
        <v>32</v>
      </c>
      <c r="I4" s="41" t="s">
        <v>32</v>
      </c>
    </row>
    <row r="5" spans="1:9">
      <c r="A5" s="7"/>
      <c r="B5" s="41"/>
      <c r="C5" s="41"/>
      <c r="D5" s="8"/>
      <c r="E5" s="41" t="s">
        <v>32</v>
      </c>
      <c r="F5" s="74"/>
      <c r="G5" s="8"/>
      <c r="H5" s="41" t="s">
        <v>32</v>
      </c>
      <c r="I5" s="41" t="s">
        <v>32</v>
      </c>
    </row>
    <row r="6" spans="1:9" ht="15">
      <c r="A6" s="7"/>
      <c r="B6" s="41"/>
      <c r="C6" s="41"/>
      <c r="D6" s="8"/>
      <c r="E6" s="75"/>
      <c r="F6" s="74"/>
      <c r="G6" s="8"/>
      <c r="H6" s="41" t="s">
        <v>32</v>
      </c>
      <c r="I6" s="41" t="s">
        <v>32</v>
      </c>
    </row>
    <row r="7" spans="1:9" ht="15">
      <c r="A7" s="68"/>
      <c r="B7" s="41"/>
      <c r="C7" s="41"/>
      <c r="D7" s="8"/>
      <c r="E7" s="75"/>
      <c r="F7" s="72"/>
      <c r="G7" s="8"/>
      <c r="H7" s="41"/>
      <c r="I7" s="41"/>
    </row>
    <row r="8" spans="1:9" ht="15">
      <c r="A8" s="7"/>
      <c r="B8" s="41"/>
      <c r="C8" s="41"/>
      <c r="D8" s="8"/>
      <c r="E8" s="73"/>
      <c r="F8" s="74"/>
      <c r="G8" s="8"/>
      <c r="H8" s="41" t="s">
        <v>32</v>
      </c>
      <c r="I8" s="41" t="s">
        <v>32</v>
      </c>
    </row>
    <row r="9" spans="1:9" ht="15">
      <c r="A9" s="7"/>
      <c r="B9" s="41"/>
      <c r="C9" s="41"/>
      <c r="D9" s="8"/>
      <c r="E9" s="73"/>
      <c r="F9" s="74"/>
      <c r="G9" s="8"/>
      <c r="H9" s="41" t="s">
        <v>32</v>
      </c>
      <c r="I9" s="41" t="s">
        <v>32</v>
      </c>
    </row>
    <row r="10" spans="1:9" ht="15">
      <c r="A10" s="7"/>
      <c r="B10" s="41"/>
      <c r="C10" s="41"/>
      <c r="D10" s="8"/>
      <c r="E10" s="75"/>
      <c r="F10" s="74"/>
      <c r="G10" s="8"/>
      <c r="H10" s="41" t="s">
        <v>32</v>
      </c>
      <c r="I10" s="41" t="s">
        <v>32</v>
      </c>
    </row>
    <row r="11" spans="1:9" ht="15">
      <c r="A11" s="7"/>
      <c r="B11" s="41"/>
      <c r="C11" s="41"/>
      <c r="D11" s="8"/>
      <c r="E11" s="75"/>
      <c r="F11" s="74"/>
      <c r="G11" s="8"/>
      <c r="H11" s="41"/>
      <c r="I11" s="41"/>
    </row>
    <row r="12" spans="1:9" ht="15">
      <c r="A12" s="7"/>
      <c r="B12" s="41"/>
      <c r="C12" s="41"/>
      <c r="D12" s="8"/>
      <c r="E12" s="73"/>
      <c r="F12" s="74"/>
      <c r="G12" s="8"/>
      <c r="H12" s="41" t="s">
        <v>32</v>
      </c>
      <c r="I12" s="41" t="s">
        <v>32</v>
      </c>
    </row>
    <row r="13" spans="1:9" ht="15">
      <c r="A13" s="7"/>
      <c r="B13" s="41"/>
      <c r="C13" s="41"/>
      <c r="D13" s="8"/>
      <c r="E13" s="73"/>
      <c r="F13" s="74"/>
      <c r="G13" s="8"/>
      <c r="H13" s="41" t="s">
        <v>32</v>
      </c>
      <c r="I13" s="41" t="s">
        <v>32</v>
      </c>
    </row>
    <row r="14" spans="1:9" ht="15">
      <c r="A14" s="7"/>
      <c r="B14" s="41"/>
      <c r="C14" s="41"/>
      <c r="D14" s="8"/>
      <c r="E14" s="75"/>
      <c r="F14" s="74"/>
      <c r="G14" s="8"/>
      <c r="H14" s="41" t="s">
        <v>32</v>
      </c>
      <c r="I14" s="41" t="s">
        <v>32</v>
      </c>
    </row>
    <row r="15" spans="1:9" ht="15">
      <c r="A15" s="7"/>
      <c r="B15" s="41"/>
      <c r="C15" s="41"/>
      <c r="D15" s="8"/>
      <c r="E15" s="73"/>
      <c r="F15" s="74"/>
      <c r="G15" s="8"/>
      <c r="H15" s="41" t="s">
        <v>32</v>
      </c>
      <c r="I15" s="41" t="s">
        <v>32</v>
      </c>
    </row>
    <row r="16" spans="1:9" ht="15">
      <c r="A16" s="7"/>
      <c r="B16" s="41"/>
      <c r="C16" s="41"/>
      <c r="D16" s="8"/>
      <c r="E16" s="73"/>
      <c r="F16" s="74"/>
      <c r="G16" s="8"/>
      <c r="H16" s="41" t="s">
        <v>32</v>
      </c>
      <c r="I16" s="41" t="s">
        <v>32</v>
      </c>
    </row>
    <row r="17" spans="1:9" ht="15">
      <c r="A17" s="7"/>
      <c r="B17" s="41"/>
      <c r="C17" s="41"/>
      <c r="D17" s="8"/>
      <c r="E17" s="75"/>
      <c r="F17" s="74"/>
      <c r="G17" s="8"/>
      <c r="H17" s="41" t="s">
        <v>32</v>
      </c>
      <c r="I17" s="41" t="s">
        <v>32</v>
      </c>
    </row>
    <row r="18" spans="1:9" ht="15">
      <c r="A18" s="7"/>
      <c r="B18" s="41"/>
      <c r="C18" s="41"/>
      <c r="D18" s="8"/>
      <c r="E18" s="75"/>
      <c r="F18" s="74"/>
      <c r="G18" s="8"/>
      <c r="H18" s="41" t="s">
        <v>32</v>
      </c>
      <c r="I18" s="41" t="s">
        <v>32</v>
      </c>
    </row>
    <row r="19" spans="1:9" ht="15">
      <c r="A19" s="7"/>
      <c r="B19" s="41"/>
      <c r="C19" s="41"/>
      <c r="D19" s="8"/>
      <c r="E19" s="73"/>
      <c r="F19" s="74"/>
      <c r="G19" s="8"/>
      <c r="H19" s="41" t="s">
        <v>32</v>
      </c>
      <c r="I19" s="41" t="s">
        <v>32</v>
      </c>
    </row>
    <row r="20" spans="1:9" ht="15">
      <c r="A20" s="7"/>
      <c r="B20" s="41"/>
      <c r="C20" s="41"/>
      <c r="D20" s="8"/>
      <c r="E20" s="75"/>
      <c r="F20" s="74"/>
      <c r="G20" s="8"/>
      <c r="H20" s="41" t="s">
        <v>32</v>
      </c>
      <c r="I20" s="41" t="s">
        <v>32</v>
      </c>
    </row>
    <row r="21" spans="1:9" ht="15">
      <c r="A21" s="7"/>
      <c r="B21" s="41"/>
      <c r="C21" s="41"/>
      <c r="D21" s="8"/>
      <c r="E21" s="75"/>
      <c r="F21" s="74"/>
      <c r="G21" s="8"/>
      <c r="H21" s="41"/>
      <c r="I21" s="41"/>
    </row>
    <row r="22" spans="1:9" ht="15">
      <c r="A22" s="7"/>
      <c r="B22" s="69"/>
      <c r="C22" s="41"/>
      <c r="D22" s="8"/>
      <c r="E22" s="73"/>
      <c r="F22" s="74"/>
      <c r="G22" s="8"/>
      <c r="H22" s="41" t="s">
        <v>32</v>
      </c>
      <c r="I22" s="41" t="s">
        <v>32</v>
      </c>
    </row>
    <row r="23" spans="1:9" ht="15">
      <c r="A23" s="7"/>
      <c r="B23" s="69"/>
      <c r="C23" s="41"/>
      <c r="D23" s="8"/>
      <c r="E23" s="73"/>
      <c r="F23" s="74"/>
      <c r="G23" s="8"/>
      <c r="H23" s="41" t="s">
        <v>32</v>
      </c>
      <c r="I23" s="41" t="s">
        <v>32</v>
      </c>
    </row>
    <row r="24" spans="1:9" ht="15">
      <c r="A24" s="7"/>
      <c r="B24" s="69"/>
      <c r="C24" s="41"/>
      <c r="D24" s="8"/>
      <c r="E24" s="73"/>
      <c r="F24" s="74"/>
      <c r="G24" s="8"/>
      <c r="H24" s="41"/>
      <c r="I24" s="41"/>
    </row>
    <row r="25" spans="1:9" ht="15">
      <c r="A25" s="7"/>
      <c r="B25" s="69"/>
      <c r="C25" s="41"/>
      <c r="D25" s="8"/>
      <c r="E25" s="73"/>
      <c r="F25" s="74"/>
      <c r="G25" s="8"/>
      <c r="H25" s="41" t="s">
        <v>32</v>
      </c>
      <c r="I25" s="41" t="s">
        <v>32</v>
      </c>
    </row>
    <row r="26" spans="1:9" ht="15">
      <c r="A26" s="7"/>
      <c r="B26" s="69"/>
      <c r="C26" s="41"/>
      <c r="D26" s="8"/>
      <c r="E26" s="73"/>
      <c r="F26" s="74"/>
      <c r="G26" s="8"/>
      <c r="H26" s="41" t="s">
        <v>32</v>
      </c>
      <c r="I26" s="41" t="s">
        <v>32</v>
      </c>
    </row>
    <row r="27" spans="1:9" ht="15">
      <c r="A27" s="7"/>
      <c r="B27" s="69"/>
      <c r="C27" s="41"/>
      <c r="D27" s="8"/>
      <c r="E27" s="75"/>
      <c r="F27" s="74"/>
      <c r="G27" s="8"/>
      <c r="H27" s="41" t="s">
        <v>32</v>
      </c>
      <c r="I27" s="41" t="s">
        <v>32</v>
      </c>
    </row>
    <row r="28" spans="1:9" ht="15">
      <c r="A28" s="7"/>
      <c r="B28" s="69"/>
      <c r="C28" s="41"/>
      <c r="D28" s="8"/>
      <c r="E28" s="75"/>
      <c r="F28" s="74"/>
      <c r="G28" s="8"/>
      <c r="H28" s="41" t="s">
        <v>32</v>
      </c>
      <c r="I28" s="41" t="s">
        <v>32</v>
      </c>
    </row>
    <row r="29" spans="1:9" ht="15">
      <c r="A29" s="7"/>
      <c r="B29" s="69"/>
      <c r="C29" s="41"/>
      <c r="D29" s="8"/>
      <c r="E29" s="73"/>
      <c r="F29" s="74"/>
      <c r="G29" s="8"/>
      <c r="H29" s="41" t="s">
        <v>32</v>
      </c>
      <c r="I29" s="41" t="s">
        <v>32</v>
      </c>
    </row>
    <row r="30" spans="1:9" ht="15">
      <c r="A30" s="7"/>
      <c r="B30" s="69"/>
      <c r="C30" s="41"/>
      <c r="D30" s="8"/>
      <c r="E30" s="75"/>
      <c r="F30" s="74"/>
      <c r="G30" s="8"/>
      <c r="H30" s="41" t="s">
        <v>32</v>
      </c>
      <c r="I30" s="41" t="s">
        <v>32</v>
      </c>
    </row>
    <row r="31" spans="1:9" ht="15">
      <c r="A31" s="7"/>
      <c r="B31" s="69"/>
      <c r="C31" s="41"/>
      <c r="D31" s="8"/>
      <c r="E31" s="73"/>
      <c r="F31" s="74"/>
      <c r="G31" s="8"/>
      <c r="H31" s="41" t="s">
        <v>32</v>
      </c>
      <c r="I31" s="41" t="s">
        <v>32</v>
      </c>
    </row>
    <row r="32" spans="1:9" ht="15">
      <c r="A32" s="7"/>
      <c r="B32" s="69"/>
      <c r="C32" s="41"/>
      <c r="D32" s="8"/>
      <c r="E32" s="73"/>
      <c r="F32" s="74"/>
      <c r="G32" s="8"/>
      <c r="H32" s="41" t="s">
        <v>32</v>
      </c>
      <c r="I32" s="41" t="s">
        <v>32</v>
      </c>
    </row>
    <row r="33" spans="1:9" ht="15">
      <c r="A33" s="7"/>
      <c r="B33" s="69"/>
      <c r="C33" s="41"/>
      <c r="D33" s="8"/>
      <c r="E33" s="73"/>
      <c r="F33" s="74"/>
      <c r="G33" s="8"/>
      <c r="H33" s="41" t="s">
        <v>32</v>
      </c>
      <c r="I33" s="41" t="s">
        <v>32</v>
      </c>
    </row>
    <row r="34" spans="1:9" ht="15">
      <c r="A34" s="7"/>
      <c r="B34" s="69"/>
      <c r="C34" s="41"/>
      <c r="D34" s="8"/>
      <c r="E34" s="73"/>
      <c r="F34" s="74"/>
      <c r="G34" s="8"/>
      <c r="H34" s="41" t="s">
        <v>32</v>
      </c>
      <c r="I34" s="41" t="s">
        <v>32</v>
      </c>
    </row>
    <row r="35" spans="1:9" ht="15">
      <c r="A35" s="7"/>
      <c r="B35" s="70"/>
      <c r="C35" s="41"/>
      <c r="D35" s="8"/>
      <c r="E35" s="75"/>
      <c r="F35" s="74"/>
      <c r="G35" s="8"/>
      <c r="H35" s="41"/>
      <c r="I35" s="41"/>
    </row>
    <row r="36" spans="1:9" ht="15">
      <c r="A36" s="7"/>
      <c r="B36" s="69"/>
      <c r="C36" s="41"/>
      <c r="D36" s="8"/>
      <c r="E36" s="73"/>
      <c r="F36" s="74"/>
      <c r="G36" s="8"/>
      <c r="H36" s="41" t="s">
        <v>32</v>
      </c>
      <c r="I36" s="41" t="s">
        <v>32</v>
      </c>
    </row>
    <row r="37" spans="1:9" ht="15">
      <c r="A37" s="7"/>
      <c r="B37" s="69"/>
      <c r="C37" s="41"/>
      <c r="D37" s="8"/>
      <c r="E37" s="73"/>
      <c r="F37" s="74"/>
      <c r="G37" s="8"/>
      <c r="H37" s="41" t="s">
        <v>32</v>
      </c>
      <c r="I37" s="41" t="s">
        <v>32</v>
      </c>
    </row>
    <row r="38" spans="1:9" ht="15">
      <c r="A38" s="7"/>
      <c r="B38" s="69"/>
      <c r="C38" s="41"/>
      <c r="D38" s="8"/>
      <c r="E38" s="73"/>
      <c r="F38" s="74"/>
      <c r="G38" s="8"/>
      <c r="H38" s="41" t="s">
        <v>32</v>
      </c>
      <c r="I38" s="41" t="s">
        <v>32</v>
      </c>
    </row>
    <row r="39" spans="1:9" ht="15">
      <c r="A39" s="7"/>
      <c r="B39" s="69"/>
      <c r="C39" s="41"/>
      <c r="D39" s="8"/>
      <c r="E39" s="73"/>
      <c r="F39" s="74"/>
      <c r="G39" s="8"/>
      <c r="H39" s="41" t="s">
        <v>32</v>
      </c>
      <c r="I39" s="41" t="s">
        <v>32</v>
      </c>
    </row>
    <row r="40" spans="1:9" ht="15">
      <c r="A40" s="7"/>
      <c r="B40" s="69"/>
      <c r="C40" s="41"/>
      <c r="D40" s="8"/>
      <c r="E40" s="75"/>
      <c r="F40" s="74"/>
      <c r="G40" s="8"/>
      <c r="H40" s="41" t="s">
        <v>32</v>
      </c>
      <c r="I40" s="41" t="s">
        <v>32</v>
      </c>
    </row>
    <row r="41" spans="1:9" ht="15">
      <c r="A41" s="7"/>
      <c r="B41" s="69"/>
      <c r="C41" s="41"/>
      <c r="D41" s="8"/>
      <c r="E41" s="73"/>
      <c r="F41" s="74"/>
      <c r="G41" s="8"/>
      <c r="H41" s="41" t="s">
        <v>32</v>
      </c>
      <c r="I41" s="41" t="s">
        <v>32</v>
      </c>
    </row>
    <row r="42" spans="1:9" ht="15">
      <c r="A42" s="7"/>
      <c r="B42" s="69"/>
      <c r="C42" s="41"/>
      <c r="D42" s="8"/>
      <c r="E42" s="73"/>
      <c r="F42" s="74"/>
      <c r="G42" s="8"/>
      <c r="H42" s="41" t="s">
        <v>32</v>
      </c>
      <c r="I42" s="41" t="s">
        <v>32</v>
      </c>
    </row>
    <row r="43" spans="1:9" ht="15">
      <c r="A43" s="7"/>
      <c r="B43" s="70"/>
      <c r="C43" s="41"/>
      <c r="D43" s="8"/>
      <c r="E43" s="75"/>
      <c r="F43" s="74"/>
      <c r="G43" s="8"/>
      <c r="H43" s="41"/>
      <c r="I43" s="41"/>
    </row>
    <row r="44" spans="1:9" ht="15">
      <c r="A44" s="7"/>
      <c r="B44" s="69"/>
      <c r="C44" s="41"/>
      <c r="D44" s="8"/>
      <c r="E44" s="73"/>
      <c r="F44" s="74"/>
      <c r="G44" s="8"/>
      <c r="H44" s="41" t="s">
        <v>32</v>
      </c>
      <c r="I44" s="41" t="s">
        <v>32</v>
      </c>
    </row>
    <row r="45" spans="1:9" ht="15">
      <c r="A45" s="7"/>
      <c r="B45" s="69"/>
      <c r="C45" s="41"/>
      <c r="D45" s="8"/>
      <c r="E45" s="73"/>
      <c r="F45" s="74"/>
      <c r="G45" s="8"/>
      <c r="H45" s="41" t="s">
        <v>32</v>
      </c>
      <c r="I45" s="41" t="s">
        <v>32</v>
      </c>
    </row>
    <row r="46" spans="1:9" ht="15">
      <c r="A46" s="7"/>
      <c r="B46" s="69"/>
      <c r="C46" s="41"/>
      <c r="D46" s="8"/>
      <c r="E46" s="73"/>
      <c r="F46" s="74"/>
      <c r="G46" s="8"/>
      <c r="H46" s="41" t="s">
        <v>32</v>
      </c>
      <c r="I46" s="41" t="s">
        <v>32</v>
      </c>
    </row>
    <row r="47" spans="1:9" ht="15">
      <c r="A47" s="7"/>
      <c r="B47" s="69"/>
      <c r="C47" s="41"/>
      <c r="D47" s="8"/>
      <c r="E47" s="73"/>
      <c r="F47" s="74"/>
      <c r="G47" s="8"/>
      <c r="H47" s="41" t="s">
        <v>32</v>
      </c>
      <c r="I47" s="41" t="s">
        <v>32</v>
      </c>
    </row>
    <row r="48" spans="1:9" ht="15">
      <c r="A48" s="7"/>
      <c r="B48" s="69"/>
      <c r="C48" s="41"/>
      <c r="D48" s="8"/>
      <c r="E48" s="73"/>
      <c r="F48" s="74"/>
      <c r="G48" s="8"/>
      <c r="H48" s="41" t="s">
        <v>32</v>
      </c>
      <c r="I48" s="41" t="s">
        <v>32</v>
      </c>
    </row>
    <row r="49" spans="1:9" ht="15">
      <c r="A49" s="7"/>
      <c r="B49" s="69"/>
      <c r="C49" s="41"/>
      <c r="D49" s="8"/>
      <c r="E49" s="73"/>
      <c r="F49" s="74"/>
      <c r="G49" s="8"/>
      <c r="H49" s="41" t="s">
        <v>32</v>
      </c>
      <c r="I49" s="41" t="s">
        <v>32</v>
      </c>
    </row>
    <row r="50" spans="1:9" ht="15">
      <c r="A50" s="7"/>
      <c r="B50" s="69"/>
      <c r="C50" s="41"/>
      <c r="D50" s="8"/>
      <c r="E50" s="75"/>
      <c r="F50" s="74"/>
      <c r="G50" s="8"/>
      <c r="H50" s="41" t="s">
        <v>32</v>
      </c>
      <c r="I50" s="41" t="s">
        <v>32</v>
      </c>
    </row>
    <row r="51" spans="1:9" ht="15">
      <c r="A51" s="7"/>
      <c r="B51" s="70"/>
      <c r="C51" s="41"/>
      <c r="D51" s="8"/>
      <c r="E51" s="75"/>
      <c r="F51" s="74"/>
      <c r="G51" s="8"/>
      <c r="H51" s="41" t="s">
        <v>32</v>
      </c>
      <c r="I51" s="41" t="s">
        <v>32</v>
      </c>
    </row>
    <row r="52" spans="1:9" ht="15">
      <c r="A52" s="7"/>
      <c r="B52" s="70"/>
      <c r="C52" s="41"/>
      <c r="D52" s="8"/>
      <c r="E52" s="73"/>
      <c r="F52" s="74"/>
      <c r="G52" s="8"/>
      <c r="H52" s="41" t="s">
        <v>32</v>
      </c>
      <c r="I52" s="41" t="s">
        <v>32</v>
      </c>
    </row>
    <row r="53" spans="1:9" ht="15">
      <c r="A53" s="7"/>
      <c r="B53" s="70"/>
      <c r="C53" s="41"/>
      <c r="D53" s="8"/>
      <c r="E53" s="73"/>
      <c r="F53" s="74"/>
      <c r="G53" s="8"/>
      <c r="H53" s="41" t="s">
        <v>32</v>
      </c>
      <c r="I53" s="41" t="s">
        <v>32</v>
      </c>
    </row>
    <row r="54" spans="1:9" ht="15">
      <c r="A54" s="7"/>
      <c r="B54" s="70"/>
      <c r="C54" s="41"/>
      <c r="D54" s="8"/>
      <c r="E54" s="75"/>
      <c r="F54" s="74"/>
      <c r="G54" s="8"/>
      <c r="H54" s="41"/>
      <c r="I54" s="41"/>
    </row>
    <row r="55" spans="1:9" ht="15">
      <c r="A55" s="7"/>
      <c r="B55" s="70"/>
      <c r="C55" s="41"/>
      <c r="D55" s="8"/>
      <c r="E55" s="75"/>
      <c r="F55" s="74"/>
      <c r="G55" s="8"/>
      <c r="H55" s="41"/>
      <c r="I55" s="41"/>
    </row>
    <row r="56" spans="1:9" ht="15">
      <c r="A56" s="7"/>
      <c r="B56" s="70"/>
      <c r="C56" s="41"/>
      <c r="D56" s="8"/>
      <c r="E56" s="73"/>
      <c r="F56" s="74"/>
      <c r="G56" s="8"/>
      <c r="H56" s="41" t="s">
        <v>32</v>
      </c>
      <c r="I56" s="41" t="s">
        <v>32</v>
      </c>
    </row>
    <row r="57" spans="1:9" ht="15">
      <c r="A57" s="7"/>
      <c r="B57" s="70"/>
      <c r="C57" s="41"/>
      <c r="D57" s="8"/>
      <c r="E57" s="73"/>
      <c r="F57" s="74"/>
      <c r="G57" s="8"/>
      <c r="H57" s="41" t="s">
        <v>32</v>
      </c>
      <c r="I57" s="41" t="s">
        <v>32</v>
      </c>
    </row>
    <row r="58" spans="1:9" ht="15">
      <c r="A58" s="7"/>
      <c r="B58" s="70"/>
      <c r="C58" s="41"/>
      <c r="D58" s="8"/>
      <c r="E58" s="73"/>
      <c r="F58" s="74"/>
      <c r="G58" s="8"/>
      <c r="H58" s="41" t="s">
        <v>32</v>
      </c>
      <c r="I58" s="41" t="s">
        <v>32</v>
      </c>
    </row>
    <row r="59" spans="1:9" ht="15">
      <c r="A59" s="7"/>
      <c r="B59" s="70"/>
      <c r="C59" s="41"/>
      <c r="D59" s="8"/>
      <c r="E59" s="73"/>
      <c r="F59" s="74"/>
      <c r="G59" s="8"/>
      <c r="H59" s="41" t="s">
        <v>32</v>
      </c>
      <c r="I59" s="41" t="s">
        <v>32</v>
      </c>
    </row>
    <row r="60" spans="1:9" ht="15">
      <c r="A60" s="7"/>
      <c r="B60" s="70"/>
      <c r="C60" s="41"/>
      <c r="D60" s="8"/>
      <c r="E60" s="73"/>
      <c r="F60" s="74"/>
      <c r="G60" s="8"/>
      <c r="H60" s="41" t="s">
        <v>32</v>
      </c>
      <c r="I60" s="41" t="s">
        <v>32</v>
      </c>
    </row>
    <row r="61" spans="1:9" ht="15">
      <c r="A61" s="7"/>
      <c r="B61" s="70"/>
      <c r="C61" s="41"/>
      <c r="D61" s="8"/>
      <c r="E61" s="75"/>
      <c r="F61" s="74"/>
      <c r="G61" s="8"/>
      <c r="H61" s="41"/>
      <c r="I61" s="41"/>
    </row>
    <row r="62" spans="1:9" ht="15">
      <c r="A62" s="7"/>
      <c r="B62" s="69"/>
      <c r="C62" s="41"/>
      <c r="D62" s="8"/>
      <c r="E62" s="75"/>
      <c r="F62" s="74"/>
      <c r="G62" s="8"/>
      <c r="H62" s="41" t="s">
        <v>32</v>
      </c>
      <c r="I62" s="41" t="s">
        <v>32</v>
      </c>
    </row>
    <row r="63" spans="1:9" ht="15">
      <c r="A63" s="7"/>
      <c r="B63" s="69"/>
      <c r="C63" s="41"/>
      <c r="D63" s="8"/>
      <c r="E63" s="73"/>
      <c r="F63" s="74"/>
      <c r="G63" s="8"/>
      <c r="H63" s="41" t="s">
        <v>32</v>
      </c>
      <c r="I63" s="41" t="s">
        <v>32</v>
      </c>
    </row>
    <row r="64" spans="1:9" ht="15">
      <c r="A64" s="7"/>
      <c r="B64" s="69"/>
      <c r="C64" s="41"/>
      <c r="D64" s="8"/>
      <c r="E64" s="75"/>
      <c r="F64" s="74"/>
      <c r="G64" s="8"/>
      <c r="H64" s="41" t="s">
        <v>32</v>
      </c>
      <c r="I64" s="41" t="s">
        <v>32</v>
      </c>
    </row>
    <row r="65" spans="1:9" ht="15">
      <c r="A65" s="7"/>
      <c r="B65" s="69"/>
      <c r="C65" s="41"/>
      <c r="D65" s="8"/>
      <c r="E65" s="73"/>
      <c r="F65" s="74"/>
      <c r="G65" s="8"/>
      <c r="H65" s="41"/>
      <c r="I65" s="41"/>
    </row>
    <row r="66" spans="1:9" ht="15">
      <c r="A66" s="7"/>
      <c r="B66" s="69"/>
      <c r="C66" s="41"/>
      <c r="D66" s="8"/>
      <c r="E66" s="73"/>
      <c r="F66" s="74"/>
      <c r="G66" s="8"/>
      <c r="H66" s="41" t="s">
        <v>32</v>
      </c>
      <c r="I66" s="41" t="s">
        <v>32</v>
      </c>
    </row>
    <row r="67" spans="1:9" ht="15">
      <c r="A67" s="7"/>
      <c r="B67" s="69"/>
      <c r="C67" s="41"/>
      <c r="D67" s="8"/>
      <c r="E67" s="73"/>
      <c r="F67" s="74"/>
      <c r="G67" s="8"/>
      <c r="H67" s="41" t="s">
        <v>32</v>
      </c>
      <c r="I67" s="41" t="s">
        <v>32</v>
      </c>
    </row>
    <row r="68" spans="1:9" ht="15">
      <c r="A68" s="7"/>
      <c r="B68" s="69"/>
      <c r="C68" s="41"/>
      <c r="D68" s="8"/>
      <c r="E68" s="75"/>
      <c r="F68" s="74"/>
      <c r="G68" s="8"/>
      <c r="H68" s="41" t="s">
        <v>32</v>
      </c>
      <c r="I68" s="41" t="s">
        <v>32</v>
      </c>
    </row>
    <row r="69" spans="1:9" ht="15">
      <c r="A69" s="7"/>
      <c r="B69" s="69"/>
      <c r="C69" s="41"/>
      <c r="D69" s="8"/>
      <c r="E69" s="73"/>
      <c r="F69" s="74"/>
      <c r="G69" s="8"/>
      <c r="H69" s="41" t="s">
        <v>32</v>
      </c>
      <c r="I69" s="41" t="s">
        <v>32</v>
      </c>
    </row>
    <row r="70" spans="1:9" ht="15">
      <c r="A70" s="7"/>
      <c r="B70" s="70"/>
      <c r="C70" s="41"/>
      <c r="D70" s="8"/>
      <c r="E70" s="75"/>
      <c r="F70" s="74"/>
      <c r="G70" s="8"/>
      <c r="H70" s="41" t="s">
        <v>32</v>
      </c>
      <c r="I70" s="41" t="s">
        <v>32</v>
      </c>
    </row>
    <row r="71" spans="1:9" ht="15">
      <c r="A71" s="7"/>
      <c r="B71" s="69"/>
      <c r="C71" s="41"/>
      <c r="D71" s="8"/>
      <c r="E71" s="75"/>
      <c r="F71" s="74"/>
      <c r="G71" s="8"/>
      <c r="H71" s="41" t="s">
        <v>32</v>
      </c>
      <c r="I71" s="41" t="s">
        <v>32</v>
      </c>
    </row>
    <row r="72" spans="1:9" ht="15">
      <c r="A72" s="7"/>
      <c r="B72" s="69"/>
      <c r="C72" s="41"/>
      <c r="D72" s="8"/>
      <c r="E72" s="73"/>
      <c r="F72" s="74"/>
      <c r="G72" s="8"/>
      <c r="H72" s="41" t="s">
        <v>32</v>
      </c>
      <c r="I72" s="41" t="s">
        <v>32</v>
      </c>
    </row>
    <row r="73" spans="1:9" ht="15">
      <c r="A73" s="68"/>
      <c r="B73" s="69"/>
      <c r="C73" s="41"/>
      <c r="D73" s="8"/>
      <c r="E73" s="73"/>
      <c r="F73" s="74"/>
      <c r="G73" s="8"/>
      <c r="H73" s="41"/>
      <c r="I73" s="41"/>
    </row>
    <row r="74" spans="1:9" ht="15">
      <c r="A74" s="7"/>
      <c r="B74" s="69"/>
      <c r="C74" s="41"/>
      <c r="D74" s="8"/>
      <c r="E74" s="73"/>
      <c r="F74" s="74"/>
      <c r="G74" s="8"/>
      <c r="H74" s="41" t="s">
        <v>32</v>
      </c>
      <c r="I74" s="41" t="s">
        <v>32</v>
      </c>
    </row>
    <row r="75" spans="1:9" ht="15">
      <c r="A75" s="7"/>
      <c r="B75" s="69"/>
      <c r="C75" s="41"/>
      <c r="D75" s="8"/>
      <c r="E75" s="75"/>
      <c r="F75" s="74"/>
      <c r="G75" s="8"/>
      <c r="H75" s="41" t="s">
        <v>32</v>
      </c>
      <c r="I75" s="41" t="s">
        <v>32</v>
      </c>
    </row>
    <row r="76" spans="1:9" ht="15">
      <c r="A76" s="7"/>
      <c r="B76" s="70"/>
      <c r="C76" s="41"/>
      <c r="D76" s="8"/>
      <c r="E76" s="75"/>
      <c r="F76" s="74"/>
      <c r="G76" s="8"/>
      <c r="H76" s="41"/>
      <c r="I76" s="41"/>
    </row>
    <row r="77" spans="1:9" ht="15">
      <c r="A77" s="7"/>
      <c r="B77" s="69"/>
      <c r="C77" s="41"/>
      <c r="D77" s="8"/>
      <c r="E77" s="73"/>
      <c r="F77" s="74"/>
      <c r="G77" s="8"/>
      <c r="H77" s="41" t="s">
        <v>32</v>
      </c>
      <c r="I77" s="41" t="s">
        <v>32</v>
      </c>
    </row>
    <row r="78" spans="1:9">
      <c r="A78" s="7"/>
      <c r="B78" s="69"/>
      <c r="C78" s="41"/>
      <c r="D78" s="8"/>
      <c r="E78" s="41" t="s">
        <v>32</v>
      </c>
      <c r="F78" s="74"/>
      <c r="G78" s="8"/>
      <c r="H78" s="41" t="s">
        <v>32</v>
      </c>
      <c r="I78" s="41" t="s">
        <v>32</v>
      </c>
    </row>
    <row r="79" spans="1:9">
      <c r="A79" s="67"/>
      <c r="B79" s="69"/>
      <c r="C79" s="41"/>
      <c r="D79" s="8"/>
      <c r="E79" s="41" t="s">
        <v>32</v>
      </c>
      <c r="F79" s="8"/>
      <c r="G79" s="8"/>
      <c r="H79" s="41" t="s">
        <v>32</v>
      </c>
      <c r="I79" s="41" t="s">
        <v>32</v>
      </c>
    </row>
    <row r="80" spans="1:9">
      <c r="A80" s="7"/>
      <c r="B80" s="41" t="s">
        <v>32</v>
      </c>
      <c r="C80" s="41" t="s">
        <v>32</v>
      </c>
      <c r="D80" s="8"/>
      <c r="E80" s="41" t="s">
        <v>32</v>
      </c>
      <c r="F80" s="8"/>
      <c r="G80" s="8"/>
      <c r="H80" s="41" t="s">
        <v>32</v>
      </c>
      <c r="I80" s="41" t="s">
        <v>32</v>
      </c>
    </row>
    <row r="81" spans="1:9">
      <c r="A81" s="7"/>
      <c r="B81" s="41" t="s">
        <v>32</v>
      </c>
      <c r="C81" s="41" t="s">
        <v>32</v>
      </c>
      <c r="D81" s="8"/>
      <c r="E81" s="41" t="s">
        <v>32</v>
      </c>
      <c r="F81" s="8"/>
      <c r="G81" s="8"/>
      <c r="H81" s="41" t="s">
        <v>32</v>
      </c>
      <c r="I81" s="41" t="s">
        <v>32</v>
      </c>
    </row>
    <row r="82" spans="1:9">
      <c r="A82" s="7"/>
      <c r="B82" s="7"/>
      <c r="C82" s="8"/>
      <c r="D82" s="8"/>
      <c r="E82" s="8"/>
      <c r="F82" s="8"/>
      <c r="G82" s="8"/>
      <c r="H82" s="8"/>
      <c r="I82" s="8"/>
    </row>
    <row r="83" spans="1:9">
      <c r="A83" s="7"/>
      <c r="B83" s="7"/>
      <c r="C83" s="8"/>
      <c r="D83" s="8"/>
      <c r="E83" s="8"/>
      <c r="F83" s="8"/>
      <c r="G83" s="8"/>
      <c r="H83" s="8"/>
      <c r="I83" s="8"/>
    </row>
    <row r="84" spans="1:9">
      <c r="A84" s="7"/>
      <c r="B84" s="7"/>
      <c r="C84" s="8"/>
      <c r="D84" s="8"/>
      <c r="E84" s="8"/>
      <c r="F84" s="8"/>
      <c r="G84" s="8"/>
      <c r="H84" s="8"/>
      <c r="I84" s="8"/>
    </row>
    <row r="85" spans="1:9">
      <c r="A85" s="7"/>
      <c r="B85" s="7"/>
      <c r="C85" s="8"/>
      <c r="D85" s="8"/>
      <c r="E85" s="8"/>
      <c r="F85" s="8"/>
      <c r="G85" s="8"/>
      <c r="H85" s="8"/>
      <c r="I85" s="8"/>
    </row>
    <row r="86" spans="1:9">
      <c r="A86" s="7"/>
      <c r="B86" s="7"/>
      <c r="C86" s="8"/>
      <c r="D86" s="8"/>
      <c r="E86" s="8"/>
      <c r="F86" s="8"/>
      <c r="G86" s="8"/>
      <c r="H86" s="8"/>
      <c r="I86" s="8"/>
    </row>
    <row r="87" spans="1:9">
      <c r="A87" s="7"/>
      <c r="B87" s="7"/>
      <c r="C87" s="8"/>
      <c r="D87" s="8"/>
      <c r="E87" s="8"/>
      <c r="F87" s="8"/>
      <c r="G87" s="8"/>
      <c r="H87" s="8"/>
      <c r="I87" s="8"/>
    </row>
    <row r="88" spans="1:9">
      <c r="A88" s="7"/>
      <c r="B88" s="7"/>
      <c r="C88" s="8"/>
      <c r="D88" s="8"/>
      <c r="E88" s="8"/>
      <c r="F88" s="8"/>
      <c r="G88" s="8"/>
      <c r="H88" s="8"/>
      <c r="I88" s="8"/>
    </row>
    <row r="89" spans="1:9">
      <c r="A89" s="7"/>
      <c r="B89" s="7"/>
      <c r="C89" s="8"/>
      <c r="D89" s="8"/>
      <c r="E89" s="8"/>
      <c r="F89" s="8"/>
      <c r="G89" s="8"/>
      <c r="H89" s="8"/>
      <c r="I89" s="8"/>
    </row>
    <row r="90" spans="1:9">
      <c r="A90" s="7"/>
      <c r="B90" s="7"/>
      <c r="C90" s="8"/>
      <c r="D90" s="8"/>
      <c r="E90" s="8"/>
      <c r="F90" s="8"/>
      <c r="G90" s="8"/>
      <c r="H90" s="8"/>
      <c r="I90" s="8"/>
    </row>
    <row r="91" spans="1:9">
      <c r="A91" s="7"/>
      <c r="B91" s="7"/>
      <c r="C91" s="8"/>
      <c r="D91" s="8"/>
      <c r="E91" s="8"/>
      <c r="F91" s="8"/>
      <c r="G91" s="8"/>
      <c r="H91" s="8"/>
      <c r="I91" s="8"/>
    </row>
    <row r="92" spans="1:9">
      <c r="A92" s="7"/>
      <c r="B92" s="7"/>
      <c r="C92" s="8"/>
      <c r="D92" s="8"/>
      <c r="E92" s="8"/>
      <c r="F92" s="8"/>
      <c r="G92" s="8"/>
      <c r="H92" s="8"/>
      <c r="I92" s="8"/>
    </row>
    <row r="93" spans="1:9">
      <c r="A93" s="7"/>
      <c r="B93" s="7"/>
      <c r="C93" s="8"/>
      <c r="D93" s="8"/>
      <c r="E93" s="8"/>
      <c r="F93" s="8"/>
      <c r="G93" s="8"/>
      <c r="H93" s="8"/>
      <c r="I93" s="8"/>
    </row>
    <row r="94" spans="1:9">
      <c r="A94" s="7"/>
      <c r="B94" s="7"/>
      <c r="C94" s="8"/>
      <c r="D94" s="8"/>
      <c r="E94" s="8"/>
      <c r="F94" s="8"/>
      <c r="G94" s="8"/>
      <c r="H94" s="8"/>
      <c r="I94" s="8"/>
    </row>
    <row r="95" spans="1:9">
      <c r="A95" s="7"/>
      <c r="B95" s="7"/>
      <c r="C95" s="8"/>
      <c r="D95" s="8"/>
      <c r="E95" s="8"/>
      <c r="F95" s="8"/>
      <c r="G95" s="8"/>
      <c r="H95" s="8"/>
      <c r="I95" s="8"/>
    </row>
    <row r="96" spans="1:9">
      <c r="A96" s="7"/>
      <c r="B96" s="7"/>
      <c r="C96" s="8"/>
      <c r="D96" s="8"/>
      <c r="E96" s="8"/>
      <c r="F96" s="8"/>
      <c r="G96" s="8"/>
      <c r="H96" s="8"/>
      <c r="I96" s="8"/>
    </row>
    <row r="97" spans="1:9">
      <c r="A97" s="7"/>
      <c r="B97" s="7"/>
      <c r="C97" s="8"/>
      <c r="D97" s="8"/>
      <c r="E97" s="8"/>
      <c r="F97" s="8"/>
      <c r="G97" s="8"/>
      <c r="H97" s="8"/>
      <c r="I97" s="8"/>
    </row>
    <row r="98" spans="1:9">
      <c r="A98" s="7"/>
      <c r="B98" s="7"/>
      <c r="C98" s="8"/>
      <c r="D98" s="8"/>
      <c r="E98" s="8"/>
      <c r="F98" s="8"/>
      <c r="G98" s="8"/>
      <c r="H98" s="8"/>
      <c r="I98" s="8"/>
    </row>
    <row r="99" spans="1:9">
      <c r="A99" s="7"/>
      <c r="B99" s="7"/>
      <c r="C99" s="8"/>
      <c r="D99" s="8"/>
      <c r="E99" s="8"/>
      <c r="F99" s="8"/>
      <c r="G99" s="8"/>
      <c r="H99" s="8"/>
      <c r="I99" s="8"/>
    </row>
    <row r="100" spans="1:9">
      <c r="A100" s="7"/>
      <c r="B100" s="7"/>
      <c r="C100" s="8"/>
      <c r="D100" s="8"/>
      <c r="E100" s="8"/>
      <c r="F100" s="8"/>
      <c r="G100" s="8"/>
      <c r="H100" s="8"/>
      <c r="I100" s="8"/>
    </row>
    <row r="101" spans="1:9">
      <c r="A101" s="7"/>
      <c r="B101" s="7"/>
      <c r="C101" s="8"/>
      <c r="D101" s="8"/>
      <c r="E101" s="8"/>
      <c r="F101" s="8"/>
      <c r="G101" s="8"/>
      <c r="H101" s="8"/>
      <c r="I101" s="8"/>
    </row>
    <row r="102" spans="1:9">
      <c r="A102" s="7"/>
      <c r="B102" s="7"/>
      <c r="C102" s="8"/>
      <c r="D102" s="8"/>
      <c r="E102" s="8"/>
      <c r="F102" s="8"/>
      <c r="G102" s="8"/>
      <c r="H102" s="8"/>
      <c r="I102" s="8"/>
    </row>
  </sheetData>
  <sheetProtection selectLockedCells="1"/>
  <phoneticPr fontId="6" type="noConversion"/>
  <pageMargins left="0.75" right="0.75" top="1" bottom="1" header="0.5" footer="0.5"/>
  <pageSetup paperSize="9" orientation="portrait" horizontalDpi="4294967294"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Z80"/>
  <sheetViews>
    <sheetView workbookViewId="0">
      <selection activeCell="T14" sqref="T14"/>
    </sheetView>
  </sheetViews>
  <sheetFormatPr defaultRowHeight="12.75"/>
  <cols>
    <col min="1" max="1" width="8.7109375" style="129" customWidth="1"/>
    <col min="2" max="2" width="8.7109375" style="130" customWidth="1"/>
    <col min="3" max="3" width="8.7109375" style="129" customWidth="1"/>
    <col min="4" max="4" width="8.7109375" style="130" customWidth="1"/>
    <col min="5" max="5" width="8.7109375" style="129" customWidth="1"/>
    <col min="6" max="6" width="8.7109375" style="130" customWidth="1"/>
    <col min="7" max="7" width="8.7109375" style="129" customWidth="1"/>
    <col min="8" max="9" width="8.7109375" style="130" customWidth="1"/>
    <col min="10" max="11" width="8.7109375" style="129" customWidth="1"/>
    <col min="12" max="12" width="5.7109375" style="129" customWidth="1"/>
    <col min="13" max="13" width="13.5703125" style="175" customWidth="1"/>
    <col min="14" max="14" width="11.5703125" style="133" customWidth="1"/>
    <col min="15" max="15" width="15.28515625" style="4" customWidth="1"/>
    <col min="17" max="17" width="11.140625" customWidth="1"/>
    <col min="18" max="18" width="14.42578125" customWidth="1"/>
    <col min="20" max="20" width="20.42578125" style="42" customWidth="1"/>
  </cols>
  <sheetData>
    <row r="1" spans="1:26" ht="28.5" customHeight="1">
      <c r="A1" s="127" t="s">
        <v>111</v>
      </c>
      <c r="B1" s="127" t="s">
        <v>198</v>
      </c>
      <c r="C1" s="127" t="s">
        <v>112</v>
      </c>
      <c r="D1" s="127" t="s">
        <v>113</v>
      </c>
      <c r="E1" s="127" t="s">
        <v>199</v>
      </c>
      <c r="F1" s="127" t="s">
        <v>114</v>
      </c>
      <c r="G1" s="127" t="s">
        <v>59</v>
      </c>
      <c r="H1" s="127" t="s">
        <v>332</v>
      </c>
      <c r="I1" s="127" t="s">
        <v>104</v>
      </c>
      <c r="J1" s="127" t="s">
        <v>20</v>
      </c>
      <c r="K1" s="127" t="s">
        <v>335</v>
      </c>
      <c r="L1" s="127"/>
      <c r="M1" s="174" t="s">
        <v>62</v>
      </c>
      <c r="N1" s="128" t="s">
        <v>60</v>
      </c>
      <c r="O1" s="94" t="s">
        <v>54</v>
      </c>
      <c r="T1"/>
      <c r="V1" s="78" t="s">
        <v>7</v>
      </c>
      <c r="W1" s="77">
        <v>0</v>
      </c>
    </row>
    <row r="2" spans="1:26">
      <c r="A2" s="129" t="s">
        <v>55</v>
      </c>
      <c r="B2" s="130" t="s">
        <v>55</v>
      </c>
      <c r="C2" s="129" t="s">
        <v>55</v>
      </c>
      <c r="D2" s="130" t="s">
        <v>55</v>
      </c>
      <c r="E2" s="129" t="s">
        <v>55</v>
      </c>
      <c r="F2" s="131" t="s">
        <v>55</v>
      </c>
      <c r="G2" s="129" t="s">
        <v>55</v>
      </c>
      <c r="H2" s="131" t="s">
        <v>55</v>
      </c>
      <c r="I2" s="131" t="s">
        <v>55</v>
      </c>
      <c r="J2" s="129" t="s">
        <v>55</v>
      </c>
      <c r="K2" s="129" t="s">
        <v>55</v>
      </c>
      <c r="L2" s="129" t="s">
        <v>55</v>
      </c>
      <c r="N2" s="129" t="s">
        <v>55</v>
      </c>
      <c r="O2" s="4">
        <v>2</v>
      </c>
      <c r="T2"/>
      <c r="W2" s="77">
        <v>0</v>
      </c>
    </row>
    <row r="3" spans="1:26">
      <c r="A3" s="129" t="s">
        <v>55</v>
      </c>
      <c r="B3" s="130" t="s">
        <v>55</v>
      </c>
      <c r="C3" s="129" t="s">
        <v>55</v>
      </c>
      <c r="D3" s="130" t="s">
        <v>55</v>
      </c>
      <c r="E3" s="129" t="s">
        <v>55</v>
      </c>
      <c r="F3" s="131" t="s">
        <v>55</v>
      </c>
      <c r="G3" s="129" t="s">
        <v>55</v>
      </c>
      <c r="H3" s="131" t="s">
        <v>55</v>
      </c>
      <c r="I3" s="131" t="s">
        <v>55</v>
      </c>
      <c r="J3" s="129" t="s">
        <v>55</v>
      </c>
      <c r="K3" s="129" t="s">
        <v>55</v>
      </c>
      <c r="L3" s="129" t="s">
        <v>61</v>
      </c>
      <c r="N3" s="129" t="s">
        <v>55</v>
      </c>
      <c r="O3" s="4">
        <v>3</v>
      </c>
      <c r="T3"/>
      <c r="W3" s="77">
        <v>1</v>
      </c>
    </row>
    <row r="4" spans="1:26">
      <c r="A4" s="129" t="s">
        <v>55</v>
      </c>
      <c r="B4" s="130" t="s">
        <v>55</v>
      </c>
      <c r="C4" s="129" t="s">
        <v>55</v>
      </c>
      <c r="D4" s="130" t="s">
        <v>55</v>
      </c>
      <c r="E4" s="129" t="s">
        <v>55</v>
      </c>
      <c r="F4" s="131" t="s">
        <v>55</v>
      </c>
      <c r="G4" s="129" t="s">
        <v>55</v>
      </c>
      <c r="H4" s="131" t="s">
        <v>55</v>
      </c>
      <c r="I4" s="131" t="s">
        <v>55</v>
      </c>
      <c r="J4" s="129" t="s">
        <v>55</v>
      </c>
      <c r="K4" s="129" t="s">
        <v>55</v>
      </c>
      <c r="L4" s="129" t="s">
        <v>61</v>
      </c>
      <c r="M4" s="176"/>
      <c r="N4" s="129" t="s">
        <v>55</v>
      </c>
      <c r="O4" s="4">
        <v>4</v>
      </c>
      <c r="Q4" s="82" t="s">
        <v>7</v>
      </c>
      <c r="R4" s="83" t="s">
        <v>18</v>
      </c>
      <c r="T4" s="95" t="s">
        <v>57</v>
      </c>
      <c r="W4" s="77">
        <v>1</v>
      </c>
      <c r="Y4" s="123" t="s">
        <v>129</v>
      </c>
    </row>
    <row r="5" spans="1:26">
      <c r="A5" s="129" t="s">
        <v>149</v>
      </c>
      <c r="B5" s="130" t="s">
        <v>149</v>
      </c>
      <c r="C5" s="129" t="s">
        <v>149</v>
      </c>
      <c r="D5" s="130" t="s">
        <v>149</v>
      </c>
      <c r="E5" s="129" t="s">
        <v>149</v>
      </c>
      <c r="F5" s="131" t="s">
        <v>149</v>
      </c>
      <c r="G5" s="129" t="s">
        <v>149</v>
      </c>
      <c r="H5" s="131" t="s">
        <v>149</v>
      </c>
      <c r="I5" s="131" t="s">
        <v>149</v>
      </c>
      <c r="J5" s="129" t="s">
        <v>149</v>
      </c>
      <c r="K5" s="129" t="s">
        <v>149</v>
      </c>
      <c r="L5" s="129" t="s">
        <v>61</v>
      </c>
      <c r="M5" s="177" t="s">
        <v>308</v>
      </c>
      <c r="N5" s="129" t="s">
        <v>149</v>
      </c>
      <c r="O5" s="4">
        <v>5</v>
      </c>
      <c r="Q5" s="86" t="s">
        <v>8</v>
      </c>
      <c r="R5" s="81" t="s">
        <v>48</v>
      </c>
      <c r="T5" s="134" t="s">
        <v>149</v>
      </c>
      <c r="W5" s="77">
        <v>1</v>
      </c>
      <c r="Y5" s="125" t="s">
        <v>307</v>
      </c>
      <c r="Z5" s="124" t="s">
        <v>130</v>
      </c>
    </row>
    <row r="6" spans="1:26">
      <c r="A6" s="129" t="s">
        <v>149</v>
      </c>
      <c r="B6" s="130" t="s">
        <v>149</v>
      </c>
      <c r="C6" s="129" t="s">
        <v>149</v>
      </c>
      <c r="D6" s="130" t="s">
        <v>149</v>
      </c>
      <c r="E6" s="129" t="s">
        <v>149</v>
      </c>
      <c r="F6" s="131" t="s">
        <v>149</v>
      </c>
      <c r="G6" s="129" t="s">
        <v>149</v>
      </c>
      <c r="H6" s="130" t="s">
        <v>149</v>
      </c>
      <c r="I6" s="130" t="s">
        <v>149</v>
      </c>
      <c r="J6" s="129" t="s">
        <v>149</v>
      </c>
      <c r="K6" s="129" t="s">
        <v>149</v>
      </c>
      <c r="L6" s="129" t="s">
        <v>61</v>
      </c>
      <c r="M6" s="177">
        <v>1</v>
      </c>
      <c r="N6" s="129" t="s">
        <v>149</v>
      </c>
      <c r="O6" s="4">
        <v>6</v>
      </c>
      <c r="Q6" s="86" t="s">
        <v>9</v>
      </c>
      <c r="R6" s="81" t="s">
        <v>49</v>
      </c>
      <c r="T6" s="134" t="s">
        <v>150</v>
      </c>
      <c r="W6" s="77">
        <v>2</v>
      </c>
      <c r="Y6" s="125" t="s">
        <v>115</v>
      </c>
      <c r="Z6" s="124" t="s">
        <v>131</v>
      </c>
    </row>
    <row r="7" spans="1:26">
      <c r="A7" s="129" t="s">
        <v>149</v>
      </c>
      <c r="B7" s="130" t="s">
        <v>149</v>
      </c>
      <c r="C7" s="129" t="s">
        <v>149</v>
      </c>
      <c r="D7" s="130" t="s">
        <v>149</v>
      </c>
      <c r="E7" s="129" t="s">
        <v>149</v>
      </c>
      <c r="F7" s="131" t="s">
        <v>149</v>
      </c>
      <c r="G7" s="129" t="s">
        <v>149</v>
      </c>
      <c r="H7" s="131" t="s">
        <v>149</v>
      </c>
      <c r="I7" s="131" t="s">
        <v>149</v>
      </c>
      <c r="J7" s="129" t="s">
        <v>149</v>
      </c>
      <c r="K7" s="129" t="s">
        <v>149</v>
      </c>
      <c r="L7" s="132" t="s">
        <v>61</v>
      </c>
      <c r="M7" s="177">
        <v>2</v>
      </c>
      <c r="N7" s="129" t="s">
        <v>149</v>
      </c>
      <c r="O7" s="4">
        <v>7</v>
      </c>
      <c r="Q7" s="86" t="s">
        <v>10</v>
      </c>
      <c r="R7" s="81" t="s">
        <v>37</v>
      </c>
      <c r="T7" s="134" t="s">
        <v>154</v>
      </c>
      <c r="W7" s="77">
        <v>2</v>
      </c>
      <c r="Y7" s="125" t="s">
        <v>116</v>
      </c>
      <c r="Z7" s="124" t="s">
        <v>132</v>
      </c>
    </row>
    <row r="8" spans="1:26">
      <c r="A8" s="129" t="s">
        <v>149</v>
      </c>
      <c r="B8" s="130" t="s">
        <v>149</v>
      </c>
      <c r="C8" s="129" t="s">
        <v>149</v>
      </c>
      <c r="D8" s="130" t="s">
        <v>149</v>
      </c>
      <c r="E8" s="129" t="s">
        <v>149</v>
      </c>
      <c r="F8" s="131" t="s">
        <v>149</v>
      </c>
      <c r="G8" s="129" t="s">
        <v>149</v>
      </c>
      <c r="H8" s="130" t="s">
        <v>149</v>
      </c>
      <c r="I8" s="130" t="s">
        <v>149</v>
      </c>
      <c r="J8" s="129" t="s">
        <v>149</v>
      </c>
      <c r="K8" s="129" t="s">
        <v>149</v>
      </c>
      <c r="L8" s="129" t="s">
        <v>61</v>
      </c>
      <c r="M8" s="177">
        <v>3</v>
      </c>
      <c r="N8" s="129" t="s">
        <v>149</v>
      </c>
      <c r="O8" s="4">
        <v>8</v>
      </c>
      <c r="Q8" s="86" t="s">
        <v>11</v>
      </c>
      <c r="R8" s="81" t="s">
        <v>36</v>
      </c>
      <c r="T8" s="134" t="s">
        <v>151</v>
      </c>
      <c r="W8" s="77">
        <v>2</v>
      </c>
      <c r="Y8" s="125" t="s">
        <v>117</v>
      </c>
      <c r="Z8" s="124" t="s">
        <v>133</v>
      </c>
    </row>
    <row r="9" spans="1:26">
      <c r="A9" s="129" t="s">
        <v>149</v>
      </c>
      <c r="B9" s="130" t="s">
        <v>149</v>
      </c>
      <c r="C9" s="129" t="s">
        <v>149</v>
      </c>
      <c r="D9" s="130" t="s">
        <v>149</v>
      </c>
      <c r="E9" s="129" t="s">
        <v>149</v>
      </c>
      <c r="F9" s="131" t="s">
        <v>149</v>
      </c>
      <c r="G9" s="129" t="s">
        <v>149</v>
      </c>
      <c r="H9" s="131" t="s">
        <v>149</v>
      </c>
      <c r="I9" s="131" t="s">
        <v>149</v>
      </c>
      <c r="J9" s="129" t="s">
        <v>149</v>
      </c>
      <c r="K9" s="129" t="s">
        <v>149</v>
      </c>
      <c r="L9" s="132" t="s">
        <v>61</v>
      </c>
      <c r="M9" s="177">
        <v>4</v>
      </c>
      <c r="N9" s="129" t="s">
        <v>149</v>
      </c>
      <c r="O9" s="4">
        <v>9</v>
      </c>
      <c r="Q9" s="86" t="s">
        <v>12</v>
      </c>
      <c r="R9" s="81" t="s">
        <v>41</v>
      </c>
      <c r="T9" s="134" t="s">
        <v>152</v>
      </c>
      <c r="W9" s="77">
        <v>3</v>
      </c>
      <c r="Y9" s="125" t="s">
        <v>118</v>
      </c>
      <c r="Z9" s="124" t="s">
        <v>134</v>
      </c>
    </row>
    <row r="10" spans="1:26">
      <c r="A10" s="129" t="s">
        <v>149</v>
      </c>
      <c r="B10" s="130" t="s">
        <v>149</v>
      </c>
      <c r="C10" s="129" t="s">
        <v>149</v>
      </c>
      <c r="D10" s="130" t="s">
        <v>149</v>
      </c>
      <c r="E10" s="129" t="s">
        <v>149</v>
      </c>
      <c r="F10" s="131" t="s">
        <v>149</v>
      </c>
      <c r="G10" s="129" t="s">
        <v>149</v>
      </c>
      <c r="H10" s="130" t="s">
        <v>149</v>
      </c>
      <c r="I10" s="130" t="s">
        <v>149</v>
      </c>
      <c r="J10" s="129" t="s">
        <v>149</v>
      </c>
      <c r="K10" s="129" t="s">
        <v>149</v>
      </c>
      <c r="L10" s="132" t="s">
        <v>61</v>
      </c>
      <c r="M10" s="177">
        <v>5</v>
      </c>
      <c r="N10" s="129" t="s">
        <v>149</v>
      </c>
      <c r="O10" s="4">
        <v>10</v>
      </c>
      <c r="Q10" s="4"/>
      <c r="R10" s="81" t="s">
        <v>42</v>
      </c>
      <c r="T10" s="134"/>
      <c r="W10" s="77">
        <v>3</v>
      </c>
      <c r="Y10" s="125" t="s">
        <v>119</v>
      </c>
      <c r="Z10" s="124" t="s">
        <v>135</v>
      </c>
    </row>
    <row r="11" spans="1:26">
      <c r="A11" s="129" t="s">
        <v>149</v>
      </c>
      <c r="B11" s="130" t="s">
        <v>149</v>
      </c>
      <c r="C11" s="129" t="s">
        <v>149</v>
      </c>
      <c r="D11" s="130" t="s">
        <v>149</v>
      </c>
      <c r="E11" s="129" t="s">
        <v>149</v>
      </c>
      <c r="F11" s="131" t="s">
        <v>149</v>
      </c>
      <c r="G11" s="129" t="s">
        <v>149</v>
      </c>
      <c r="H11" s="131" t="s">
        <v>149</v>
      </c>
      <c r="I11" s="131" t="s">
        <v>149</v>
      </c>
      <c r="J11" s="129" t="s">
        <v>149</v>
      </c>
      <c r="K11" s="129" t="s">
        <v>149</v>
      </c>
      <c r="L11" s="132" t="s">
        <v>61</v>
      </c>
      <c r="M11" s="177">
        <v>6</v>
      </c>
      <c r="N11" s="129" t="s">
        <v>149</v>
      </c>
      <c r="O11" s="4">
        <v>11</v>
      </c>
      <c r="Q11" s="4"/>
      <c r="R11" s="81" t="s">
        <v>43</v>
      </c>
      <c r="T11" s="134"/>
      <c r="W11" s="77">
        <v>3</v>
      </c>
      <c r="Y11" s="125" t="s">
        <v>120</v>
      </c>
      <c r="Z11" s="124" t="s">
        <v>136</v>
      </c>
    </row>
    <row r="12" spans="1:26">
      <c r="A12" s="129" t="s">
        <v>154</v>
      </c>
      <c r="B12" s="131" t="s">
        <v>154</v>
      </c>
      <c r="C12" s="129" t="s">
        <v>154</v>
      </c>
      <c r="D12" s="131" t="s">
        <v>154</v>
      </c>
      <c r="E12" s="129" t="s">
        <v>154</v>
      </c>
      <c r="F12" s="131" t="s">
        <v>154</v>
      </c>
      <c r="G12" s="129" t="s">
        <v>150</v>
      </c>
      <c r="H12" s="131" t="s">
        <v>150</v>
      </c>
      <c r="I12" s="131" t="s">
        <v>150</v>
      </c>
      <c r="J12" s="129" t="s">
        <v>150</v>
      </c>
      <c r="K12" s="129" t="s">
        <v>150</v>
      </c>
      <c r="L12" s="132" t="s">
        <v>61</v>
      </c>
      <c r="M12" s="177">
        <v>7</v>
      </c>
      <c r="N12" s="129" t="s">
        <v>150</v>
      </c>
      <c r="O12" s="4">
        <v>12</v>
      </c>
      <c r="Q12" s="4"/>
      <c r="R12" s="81" t="s">
        <v>44</v>
      </c>
      <c r="T12"/>
      <c r="W12" s="77">
        <v>3</v>
      </c>
      <c r="Y12" s="125" t="s">
        <v>121</v>
      </c>
      <c r="Z12" s="124" t="s">
        <v>137</v>
      </c>
    </row>
    <row r="13" spans="1:26">
      <c r="A13" s="129" t="s">
        <v>154</v>
      </c>
      <c r="B13" s="131" t="s">
        <v>154</v>
      </c>
      <c r="C13" s="129" t="s">
        <v>154</v>
      </c>
      <c r="D13" s="131" t="s">
        <v>154</v>
      </c>
      <c r="E13" s="129" t="s">
        <v>154</v>
      </c>
      <c r="F13" s="131" t="s">
        <v>154</v>
      </c>
      <c r="G13" s="129" t="s">
        <v>150</v>
      </c>
      <c r="H13" s="131" t="s">
        <v>150</v>
      </c>
      <c r="I13" s="131" t="s">
        <v>150</v>
      </c>
      <c r="J13" s="129" t="s">
        <v>150</v>
      </c>
      <c r="K13" s="129" t="s">
        <v>150</v>
      </c>
      <c r="L13" s="132" t="s">
        <v>61</v>
      </c>
      <c r="M13" s="177">
        <v>8</v>
      </c>
      <c r="N13" s="129" t="s">
        <v>150</v>
      </c>
      <c r="O13" s="4">
        <v>13</v>
      </c>
      <c r="Q13" s="89" t="s">
        <v>26</v>
      </c>
      <c r="R13" s="81" t="s">
        <v>45</v>
      </c>
      <c r="T13" s="96" t="s">
        <v>58</v>
      </c>
      <c r="W13" s="77">
        <v>4</v>
      </c>
      <c r="Y13" s="125" t="s">
        <v>122</v>
      </c>
      <c r="Z13" s="124" t="s">
        <v>138</v>
      </c>
    </row>
    <row r="14" spans="1:26">
      <c r="A14" s="129" t="s">
        <v>154</v>
      </c>
      <c r="B14" s="131" t="s">
        <v>154</v>
      </c>
      <c r="C14" s="129" t="s">
        <v>154</v>
      </c>
      <c r="D14" s="131" t="s">
        <v>154</v>
      </c>
      <c r="E14" s="129" t="s">
        <v>154</v>
      </c>
      <c r="F14" s="131" t="s">
        <v>154</v>
      </c>
      <c r="G14" s="129" t="s">
        <v>150</v>
      </c>
      <c r="H14" s="131" t="s">
        <v>150</v>
      </c>
      <c r="I14" s="131" t="s">
        <v>150</v>
      </c>
      <c r="J14" s="129" t="s">
        <v>150</v>
      </c>
      <c r="K14" s="129" t="s">
        <v>150</v>
      </c>
      <c r="L14" s="132" t="s">
        <v>61</v>
      </c>
      <c r="M14" s="177">
        <v>9</v>
      </c>
      <c r="N14" s="129" t="s">
        <v>150</v>
      </c>
      <c r="O14" s="4">
        <v>14</v>
      </c>
      <c r="Q14" s="91" t="s">
        <v>33</v>
      </c>
      <c r="R14" s="81" t="s">
        <v>46</v>
      </c>
      <c r="T14" s="105"/>
      <c r="W14" s="77">
        <v>4</v>
      </c>
      <c r="Y14" s="125" t="s">
        <v>123</v>
      </c>
      <c r="Z14" s="124" t="s">
        <v>139</v>
      </c>
    </row>
    <row r="15" spans="1:26">
      <c r="A15" s="129" t="s">
        <v>154</v>
      </c>
      <c r="B15" s="131" t="s">
        <v>154</v>
      </c>
      <c r="C15" s="132" t="s">
        <v>154</v>
      </c>
      <c r="D15" s="131" t="s">
        <v>154</v>
      </c>
      <c r="E15" s="132" t="s">
        <v>154</v>
      </c>
      <c r="F15" s="131" t="s">
        <v>154</v>
      </c>
      <c r="G15" s="132" t="s">
        <v>153</v>
      </c>
      <c r="H15" s="131" t="s">
        <v>153</v>
      </c>
      <c r="I15" s="131" t="s">
        <v>153</v>
      </c>
      <c r="J15" s="132" t="s">
        <v>153</v>
      </c>
      <c r="K15" s="132" t="s">
        <v>153</v>
      </c>
      <c r="L15" s="132" t="s">
        <v>61</v>
      </c>
      <c r="M15" s="177">
        <v>10</v>
      </c>
      <c r="N15" s="132" t="s">
        <v>153</v>
      </c>
      <c r="O15" s="4">
        <v>15</v>
      </c>
      <c r="Q15" s="91" t="s">
        <v>38</v>
      </c>
      <c r="R15" s="81" t="s">
        <v>47</v>
      </c>
      <c r="T15" s="105" t="str">
        <f>A1</f>
        <v>DisE1</v>
      </c>
      <c r="W15" s="77">
        <v>4</v>
      </c>
      <c r="Y15" s="125" t="s">
        <v>124</v>
      </c>
      <c r="Z15" s="124" t="s">
        <v>140</v>
      </c>
    </row>
    <row r="16" spans="1:26">
      <c r="A16" s="129" t="s">
        <v>154</v>
      </c>
      <c r="B16" s="131" t="s">
        <v>154</v>
      </c>
      <c r="C16" s="132" t="s">
        <v>154</v>
      </c>
      <c r="D16" s="131" t="s">
        <v>154</v>
      </c>
      <c r="E16" s="132" t="s">
        <v>154</v>
      </c>
      <c r="F16" s="131" t="s">
        <v>154</v>
      </c>
      <c r="G16" s="132" t="s">
        <v>153</v>
      </c>
      <c r="H16" s="131" t="s">
        <v>153</v>
      </c>
      <c r="I16" s="131" t="s">
        <v>153</v>
      </c>
      <c r="J16" s="132" t="s">
        <v>153</v>
      </c>
      <c r="K16" s="132" t="s">
        <v>153</v>
      </c>
      <c r="L16" s="132" t="s">
        <v>61</v>
      </c>
      <c r="M16" s="177">
        <v>11</v>
      </c>
      <c r="N16" s="132" t="s">
        <v>153</v>
      </c>
      <c r="O16" s="4">
        <v>16</v>
      </c>
      <c r="Q16" s="4"/>
      <c r="R16" s="81" t="s">
        <v>333</v>
      </c>
      <c r="T16" s="105" t="str">
        <f>B1</f>
        <v>DisI1</v>
      </c>
      <c r="W16" s="77">
        <v>4</v>
      </c>
      <c r="Y16" s="125" t="s">
        <v>125</v>
      </c>
      <c r="Z16" s="124" t="s">
        <v>141</v>
      </c>
    </row>
    <row r="17" spans="1:26">
      <c r="A17" s="129" t="s">
        <v>154</v>
      </c>
      <c r="B17" s="131" t="s">
        <v>154</v>
      </c>
      <c r="C17" s="132" t="s">
        <v>154</v>
      </c>
      <c r="D17" s="131" t="s">
        <v>154</v>
      </c>
      <c r="E17" s="132" t="s">
        <v>154</v>
      </c>
      <c r="F17" s="131" t="s">
        <v>154</v>
      </c>
      <c r="G17" s="132" t="s">
        <v>153</v>
      </c>
      <c r="H17" s="131" t="s">
        <v>153</v>
      </c>
      <c r="I17" s="131" t="s">
        <v>153</v>
      </c>
      <c r="J17" s="132" t="s">
        <v>153</v>
      </c>
      <c r="K17" s="132" t="s">
        <v>153</v>
      </c>
      <c r="L17" s="132" t="s">
        <v>61</v>
      </c>
      <c r="M17" s="177">
        <v>12</v>
      </c>
      <c r="N17" s="132" t="s">
        <v>153</v>
      </c>
      <c r="O17" s="4">
        <v>17</v>
      </c>
      <c r="Q17" s="4"/>
      <c r="T17" s="105" t="str">
        <f>C1</f>
        <v>DisN1</v>
      </c>
      <c r="W17" s="77">
        <v>5</v>
      </c>
      <c r="Y17" s="125" t="s">
        <v>126</v>
      </c>
      <c r="Z17" s="124" t="s">
        <v>142</v>
      </c>
    </row>
    <row r="18" spans="1:26">
      <c r="A18" s="129" t="s">
        <v>154</v>
      </c>
      <c r="B18" s="131" t="s">
        <v>154</v>
      </c>
      <c r="C18" s="132" t="s">
        <v>154</v>
      </c>
      <c r="D18" s="131" t="s">
        <v>154</v>
      </c>
      <c r="E18" s="132" t="s">
        <v>154</v>
      </c>
      <c r="F18" s="131" t="s">
        <v>154</v>
      </c>
      <c r="G18" s="132" t="s">
        <v>153</v>
      </c>
      <c r="H18" s="131" t="s">
        <v>153</v>
      </c>
      <c r="I18" s="131" t="s">
        <v>153</v>
      </c>
      <c r="J18" s="132" t="s">
        <v>153</v>
      </c>
      <c r="K18" s="132" t="s">
        <v>153</v>
      </c>
      <c r="L18" s="132" t="s">
        <v>61</v>
      </c>
      <c r="M18" s="177">
        <v>13</v>
      </c>
      <c r="N18" s="132" t="s">
        <v>153</v>
      </c>
      <c r="O18" s="4">
        <v>18</v>
      </c>
      <c r="Q18" s="4"/>
      <c r="T18" s="105" t="str">
        <f>D1</f>
        <v>DisE2</v>
      </c>
      <c r="W18" s="77">
        <v>5</v>
      </c>
      <c r="Y18" s="125" t="s">
        <v>127</v>
      </c>
      <c r="Z18" s="124" t="s">
        <v>143</v>
      </c>
    </row>
    <row r="19" spans="1:26">
      <c r="A19" s="129" t="s">
        <v>154</v>
      </c>
      <c r="B19" s="131" t="s">
        <v>154</v>
      </c>
      <c r="C19" s="132" t="s">
        <v>154</v>
      </c>
      <c r="D19" s="131" t="s">
        <v>154</v>
      </c>
      <c r="E19" s="132" t="s">
        <v>154</v>
      </c>
      <c r="F19" s="131" t="s">
        <v>154</v>
      </c>
      <c r="G19" s="132" t="s">
        <v>153</v>
      </c>
      <c r="H19" s="131" t="s">
        <v>153</v>
      </c>
      <c r="I19" s="131" t="s">
        <v>153</v>
      </c>
      <c r="J19" s="132" t="s">
        <v>153</v>
      </c>
      <c r="K19" s="132" t="s">
        <v>153</v>
      </c>
      <c r="L19" s="132" t="s">
        <v>61</v>
      </c>
      <c r="M19" s="177">
        <v>14</v>
      </c>
      <c r="N19" s="132" t="s">
        <v>153</v>
      </c>
      <c r="O19" s="4">
        <v>19</v>
      </c>
      <c r="Q19" s="84" t="s">
        <v>13</v>
      </c>
      <c r="R19" s="90" t="s">
        <v>19</v>
      </c>
      <c r="T19" s="105" t="str">
        <f>E1</f>
        <v>DisI2</v>
      </c>
      <c r="W19" s="77">
        <v>5</v>
      </c>
      <c r="Y19" s="125" t="s">
        <v>128</v>
      </c>
      <c r="Z19" s="124" t="s">
        <v>144</v>
      </c>
    </row>
    <row r="20" spans="1:26">
      <c r="A20" s="132" t="s">
        <v>61</v>
      </c>
      <c r="B20" s="131" t="s">
        <v>61</v>
      </c>
      <c r="C20" s="132" t="s">
        <v>61</v>
      </c>
      <c r="D20" s="131" t="s">
        <v>61</v>
      </c>
      <c r="E20" s="132" t="s">
        <v>61</v>
      </c>
      <c r="F20" s="131" t="s">
        <v>61</v>
      </c>
      <c r="G20" s="132" t="s">
        <v>61</v>
      </c>
      <c r="H20" s="131" t="s">
        <v>61</v>
      </c>
      <c r="I20" s="131" t="s">
        <v>61</v>
      </c>
      <c r="J20" s="132" t="s">
        <v>61</v>
      </c>
      <c r="K20" s="132" t="s">
        <v>61</v>
      </c>
      <c r="L20" s="132" t="s">
        <v>61</v>
      </c>
      <c r="N20" s="132" t="s">
        <v>61</v>
      </c>
      <c r="O20" s="4">
        <v>20</v>
      </c>
      <c r="Q20" s="87" t="s">
        <v>14</v>
      </c>
      <c r="R20" s="92" t="s">
        <v>20</v>
      </c>
      <c r="T20" s="105" t="str">
        <f>F1</f>
        <v>DisN2</v>
      </c>
      <c r="W20" s="77">
        <v>5</v>
      </c>
    </row>
    <row r="21" spans="1:26">
      <c r="A21" s="132" t="s">
        <v>61</v>
      </c>
      <c r="B21" s="131" t="s">
        <v>61</v>
      </c>
      <c r="C21" s="132" t="s">
        <v>61</v>
      </c>
      <c r="D21" s="131" t="s">
        <v>61</v>
      </c>
      <c r="E21" s="132" t="s">
        <v>61</v>
      </c>
      <c r="F21" s="131" t="s">
        <v>61</v>
      </c>
      <c r="G21" s="132" t="s">
        <v>61</v>
      </c>
      <c r="H21" s="131" t="s">
        <v>61</v>
      </c>
      <c r="I21" s="131" t="s">
        <v>61</v>
      </c>
      <c r="J21" s="132" t="s">
        <v>61</v>
      </c>
      <c r="K21" s="132" t="s">
        <v>61</v>
      </c>
      <c r="L21" s="132" t="s">
        <v>61</v>
      </c>
      <c r="N21" s="132" t="s">
        <v>61</v>
      </c>
      <c r="O21" s="4">
        <v>21</v>
      </c>
      <c r="Q21" s="87" t="s">
        <v>15</v>
      </c>
      <c r="R21" s="92" t="s">
        <v>5</v>
      </c>
      <c r="T21" s="105" t="str">
        <f>G1</f>
        <v>Elite</v>
      </c>
    </row>
    <row r="22" spans="1:26">
      <c r="A22" s="132" t="s">
        <v>61</v>
      </c>
      <c r="B22" s="131" t="s">
        <v>61</v>
      </c>
      <c r="C22" s="132" t="s">
        <v>61</v>
      </c>
      <c r="D22" s="131" t="s">
        <v>61</v>
      </c>
      <c r="E22" s="132" t="s">
        <v>61</v>
      </c>
      <c r="F22" s="131" t="s">
        <v>61</v>
      </c>
      <c r="G22" s="132" t="s">
        <v>61</v>
      </c>
      <c r="H22" s="131" t="s">
        <v>61</v>
      </c>
      <c r="I22" s="131" t="s">
        <v>61</v>
      </c>
      <c r="J22" s="132" t="s">
        <v>61</v>
      </c>
      <c r="K22" s="132" t="s">
        <v>61</v>
      </c>
      <c r="L22" s="132" t="s">
        <v>61</v>
      </c>
      <c r="N22" s="132" t="s">
        <v>61</v>
      </c>
      <c r="O22" s="4">
        <v>22</v>
      </c>
      <c r="Q22" s="87" t="s">
        <v>16</v>
      </c>
      <c r="R22" s="92" t="s">
        <v>21</v>
      </c>
      <c r="T22" s="105" t="str">
        <f>H1</f>
        <v>Advncd</v>
      </c>
    </row>
    <row r="23" spans="1:26">
      <c r="A23" s="132" t="s">
        <v>61</v>
      </c>
      <c r="B23" s="131" t="s">
        <v>61</v>
      </c>
      <c r="C23" s="132" t="s">
        <v>61</v>
      </c>
      <c r="D23" s="131" t="s">
        <v>61</v>
      </c>
      <c r="E23" s="132" t="s">
        <v>61</v>
      </c>
      <c r="F23" s="131" t="s">
        <v>61</v>
      </c>
      <c r="G23" s="132" t="s">
        <v>61</v>
      </c>
      <c r="H23" s="131" t="s">
        <v>61</v>
      </c>
      <c r="I23" s="131" t="s">
        <v>61</v>
      </c>
      <c r="J23" s="132" t="s">
        <v>61</v>
      </c>
      <c r="K23" s="132" t="s">
        <v>61</v>
      </c>
      <c r="L23" s="132" t="s">
        <v>61</v>
      </c>
      <c r="N23" s="132" t="s">
        <v>61</v>
      </c>
      <c r="O23" s="4">
        <v>23</v>
      </c>
      <c r="Q23" s="93"/>
      <c r="R23" s="92" t="s">
        <v>22</v>
      </c>
      <c r="T23" s="105" t="str">
        <f>I1</f>
        <v>Inter</v>
      </c>
    </row>
    <row r="24" spans="1:26">
      <c r="A24" s="132" t="s">
        <v>61</v>
      </c>
      <c r="B24" s="131" t="s">
        <v>61</v>
      </c>
      <c r="C24" s="132" t="s">
        <v>61</v>
      </c>
      <c r="D24" s="131" t="s">
        <v>61</v>
      </c>
      <c r="E24" s="132" t="s">
        <v>61</v>
      </c>
      <c r="F24" s="131" t="s">
        <v>61</v>
      </c>
      <c r="G24" s="132" t="s">
        <v>61</v>
      </c>
      <c r="H24" s="131" t="s">
        <v>61</v>
      </c>
      <c r="I24" s="131" t="s">
        <v>61</v>
      </c>
      <c r="J24" s="132" t="s">
        <v>61</v>
      </c>
      <c r="K24" s="132" t="s">
        <v>61</v>
      </c>
      <c r="L24" s="132" t="s">
        <v>61</v>
      </c>
      <c r="N24" s="132" t="s">
        <v>61</v>
      </c>
      <c r="O24" s="4">
        <v>24</v>
      </c>
      <c r="Q24" s="85" t="s">
        <v>17</v>
      </c>
      <c r="R24" s="92" t="s">
        <v>23</v>
      </c>
      <c r="T24" s="105" t="str">
        <f>J1</f>
        <v>Novice</v>
      </c>
    </row>
    <row r="25" spans="1:26">
      <c r="A25" s="132" t="s">
        <v>61</v>
      </c>
      <c r="B25" s="131" t="s">
        <v>61</v>
      </c>
      <c r="C25" s="132" t="s">
        <v>61</v>
      </c>
      <c r="D25" s="131" t="s">
        <v>61</v>
      </c>
      <c r="E25" s="132" t="s">
        <v>61</v>
      </c>
      <c r="F25" s="131" t="s">
        <v>61</v>
      </c>
      <c r="G25" s="132" t="s">
        <v>61</v>
      </c>
      <c r="H25" s="131" t="s">
        <v>61</v>
      </c>
      <c r="I25" s="131" t="s">
        <v>61</v>
      </c>
      <c r="J25" s="132" t="s">
        <v>61</v>
      </c>
      <c r="K25" s="132" t="s">
        <v>61</v>
      </c>
      <c r="L25" s="132" t="s">
        <v>61</v>
      </c>
      <c r="N25" s="132" t="s">
        <v>61</v>
      </c>
      <c r="O25" s="4">
        <v>25</v>
      </c>
      <c r="Q25" s="88" t="s">
        <v>16</v>
      </c>
      <c r="R25" s="92" t="s">
        <v>24</v>
      </c>
      <c r="T25" s="105" t="str">
        <f>K1</f>
        <v>Begin</v>
      </c>
    </row>
    <row r="26" spans="1:26">
      <c r="A26" s="132" t="s">
        <v>61</v>
      </c>
      <c r="B26" s="131" t="s">
        <v>61</v>
      </c>
      <c r="C26" s="132" t="s">
        <v>61</v>
      </c>
      <c r="D26" s="131" t="s">
        <v>61</v>
      </c>
      <c r="E26" s="132" t="s">
        <v>61</v>
      </c>
      <c r="F26" s="131" t="s">
        <v>61</v>
      </c>
      <c r="G26" s="132" t="s">
        <v>61</v>
      </c>
      <c r="H26" s="131" t="s">
        <v>61</v>
      </c>
      <c r="I26" s="131" t="s">
        <v>61</v>
      </c>
      <c r="J26" s="132" t="s">
        <v>61</v>
      </c>
      <c r="K26" s="132" t="s">
        <v>61</v>
      </c>
      <c r="L26" s="132" t="s">
        <v>61</v>
      </c>
      <c r="N26" s="132" t="s">
        <v>61</v>
      </c>
      <c r="O26" s="4">
        <v>26</v>
      </c>
      <c r="Q26" s="88" t="s">
        <v>15</v>
      </c>
      <c r="R26" s="92" t="s">
        <v>25</v>
      </c>
      <c r="T26" s="105"/>
    </row>
    <row r="27" spans="1:26">
      <c r="A27" s="132" t="s">
        <v>61</v>
      </c>
      <c r="B27" s="131" t="s">
        <v>61</v>
      </c>
      <c r="C27" s="132" t="s">
        <v>61</v>
      </c>
      <c r="D27" s="131" t="s">
        <v>61</v>
      </c>
      <c r="E27" s="132" t="s">
        <v>61</v>
      </c>
      <c r="F27" s="131" t="s">
        <v>61</v>
      </c>
      <c r="G27" s="132" t="s">
        <v>61</v>
      </c>
      <c r="H27" s="131" t="s">
        <v>61</v>
      </c>
      <c r="I27" s="131" t="s">
        <v>61</v>
      </c>
      <c r="J27" s="132" t="s">
        <v>61</v>
      </c>
      <c r="K27" s="132" t="s">
        <v>61</v>
      </c>
      <c r="L27" s="132" t="s">
        <v>61</v>
      </c>
      <c r="N27" s="132" t="s">
        <v>61</v>
      </c>
      <c r="O27" s="4">
        <v>27</v>
      </c>
      <c r="T27" s="105"/>
    </row>
    <row r="28" spans="1:26">
      <c r="A28" s="132" t="s">
        <v>61</v>
      </c>
      <c r="B28" s="131" t="s">
        <v>61</v>
      </c>
      <c r="C28" s="132" t="s">
        <v>61</v>
      </c>
      <c r="D28" s="131" t="s">
        <v>61</v>
      </c>
      <c r="E28" s="132" t="s">
        <v>61</v>
      </c>
      <c r="F28" s="131" t="s">
        <v>61</v>
      </c>
      <c r="G28" s="132" t="s">
        <v>61</v>
      </c>
      <c r="H28" s="131" t="s">
        <v>61</v>
      </c>
      <c r="I28" s="131" t="s">
        <v>61</v>
      </c>
      <c r="J28" s="132" t="s">
        <v>61</v>
      </c>
      <c r="K28" s="132" t="s">
        <v>61</v>
      </c>
      <c r="L28" s="132" t="s">
        <v>61</v>
      </c>
      <c r="N28" s="132" t="s">
        <v>61</v>
      </c>
      <c r="O28" s="4">
        <v>28</v>
      </c>
    </row>
    <row r="29" spans="1:26">
      <c r="A29" s="132" t="s">
        <v>61</v>
      </c>
      <c r="B29" s="131" t="s">
        <v>61</v>
      </c>
      <c r="C29" s="132" t="s">
        <v>61</v>
      </c>
      <c r="D29" s="131" t="s">
        <v>61</v>
      </c>
      <c r="E29" s="132" t="s">
        <v>61</v>
      </c>
      <c r="F29" s="131" t="s">
        <v>61</v>
      </c>
      <c r="G29" s="132" t="s">
        <v>61</v>
      </c>
      <c r="H29" s="131" t="s">
        <v>61</v>
      </c>
      <c r="I29" s="131" t="s">
        <v>61</v>
      </c>
      <c r="J29" s="132" t="s">
        <v>61</v>
      </c>
      <c r="K29" s="132" t="s">
        <v>61</v>
      </c>
      <c r="L29" s="132" t="s">
        <v>61</v>
      </c>
      <c r="N29" s="132" t="s">
        <v>61</v>
      </c>
      <c r="O29" s="4">
        <v>29</v>
      </c>
    </row>
    <row r="30" spans="1:26">
      <c r="A30" s="132" t="s">
        <v>61</v>
      </c>
      <c r="B30" s="131" t="s">
        <v>61</v>
      </c>
      <c r="C30" s="132" t="s">
        <v>61</v>
      </c>
      <c r="D30" s="131" t="s">
        <v>61</v>
      </c>
      <c r="E30" s="132" t="s">
        <v>61</v>
      </c>
      <c r="F30" s="131" t="s">
        <v>61</v>
      </c>
      <c r="G30" s="132" t="s">
        <v>61</v>
      </c>
      <c r="H30" s="131" t="s">
        <v>61</v>
      </c>
      <c r="I30" s="131" t="s">
        <v>61</v>
      </c>
      <c r="J30" s="132" t="s">
        <v>61</v>
      </c>
      <c r="K30" s="132" t="s">
        <v>61</v>
      </c>
      <c r="L30" s="132" t="s">
        <v>61</v>
      </c>
      <c r="N30" s="132" t="s">
        <v>61</v>
      </c>
      <c r="O30" s="4">
        <v>30</v>
      </c>
    </row>
    <row r="31" spans="1:26">
      <c r="A31" s="132" t="s">
        <v>61</v>
      </c>
      <c r="B31" s="131" t="s">
        <v>61</v>
      </c>
      <c r="C31" s="132" t="s">
        <v>61</v>
      </c>
      <c r="D31" s="131" t="s">
        <v>61</v>
      </c>
      <c r="E31" s="132" t="s">
        <v>61</v>
      </c>
      <c r="F31" s="131" t="s">
        <v>61</v>
      </c>
      <c r="G31" s="132" t="s">
        <v>61</v>
      </c>
      <c r="H31" s="131" t="s">
        <v>61</v>
      </c>
      <c r="I31" s="131" t="s">
        <v>61</v>
      </c>
      <c r="J31" s="132" t="s">
        <v>61</v>
      </c>
      <c r="K31" s="132" t="s">
        <v>61</v>
      </c>
      <c r="L31" s="132" t="s">
        <v>61</v>
      </c>
      <c r="N31" s="132" t="s">
        <v>61</v>
      </c>
      <c r="O31" s="4">
        <v>31</v>
      </c>
      <c r="T31"/>
    </row>
    <row r="32" spans="1:26">
      <c r="A32" s="132" t="s">
        <v>61</v>
      </c>
      <c r="B32" s="131" t="s">
        <v>61</v>
      </c>
      <c r="C32" s="132" t="s">
        <v>61</v>
      </c>
      <c r="D32" s="131" t="s">
        <v>61</v>
      </c>
      <c r="E32" s="132" t="s">
        <v>61</v>
      </c>
      <c r="F32" s="131" t="s">
        <v>61</v>
      </c>
      <c r="G32" s="132" t="s">
        <v>61</v>
      </c>
      <c r="H32" s="131" t="s">
        <v>61</v>
      </c>
      <c r="I32" s="131" t="s">
        <v>61</v>
      </c>
      <c r="J32" s="132" t="s">
        <v>61</v>
      </c>
      <c r="K32" s="132" t="s">
        <v>61</v>
      </c>
      <c r="L32" s="132" t="s">
        <v>61</v>
      </c>
      <c r="N32" s="132" t="s">
        <v>61</v>
      </c>
      <c r="O32" s="4">
        <v>32</v>
      </c>
      <c r="T32"/>
    </row>
    <row r="33" spans="1:20">
      <c r="A33" s="132" t="s">
        <v>61</v>
      </c>
      <c r="B33" s="131" t="s">
        <v>61</v>
      </c>
      <c r="C33" s="132" t="s">
        <v>61</v>
      </c>
      <c r="D33" s="131" t="s">
        <v>61</v>
      </c>
      <c r="E33" s="132" t="s">
        <v>61</v>
      </c>
      <c r="F33" s="131" t="s">
        <v>61</v>
      </c>
      <c r="G33" s="132" t="s">
        <v>61</v>
      </c>
      <c r="H33" s="131" t="s">
        <v>61</v>
      </c>
      <c r="I33" s="131" t="s">
        <v>61</v>
      </c>
      <c r="J33" s="132" t="s">
        <v>61</v>
      </c>
      <c r="K33" s="132" t="s">
        <v>61</v>
      </c>
      <c r="L33" s="132" t="s">
        <v>61</v>
      </c>
      <c r="N33" s="132" t="s">
        <v>61</v>
      </c>
      <c r="O33" s="4">
        <v>33</v>
      </c>
      <c r="T33" s="97" t="s">
        <v>67</v>
      </c>
    </row>
    <row r="34" spans="1:20">
      <c r="A34" s="132" t="s">
        <v>61</v>
      </c>
      <c r="B34" s="131" t="s">
        <v>61</v>
      </c>
      <c r="C34" s="132" t="s">
        <v>61</v>
      </c>
      <c r="D34" s="131" t="s">
        <v>61</v>
      </c>
      <c r="E34" s="132" t="s">
        <v>61</v>
      </c>
      <c r="F34" s="131" t="s">
        <v>61</v>
      </c>
      <c r="G34" s="132" t="s">
        <v>61</v>
      </c>
      <c r="H34" s="131" t="s">
        <v>61</v>
      </c>
      <c r="I34" s="131" t="s">
        <v>61</v>
      </c>
      <c r="J34" s="132" t="s">
        <v>61</v>
      </c>
      <c r="K34" s="132" t="s">
        <v>61</v>
      </c>
      <c r="L34" s="132" t="s">
        <v>61</v>
      </c>
      <c r="N34" s="132" t="s">
        <v>61</v>
      </c>
      <c r="O34" s="4">
        <v>34</v>
      </c>
      <c r="T34" s="76" t="s">
        <v>108</v>
      </c>
    </row>
    <row r="35" spans="1:20">
      <c r="A35" s="132" t="s">
        <v>61</v>
      </c>
      <c r="B35" s="131" t="s">
        <v>61</v>
      </c>
      <c r="C35" s="132" t="s">
        <v>61</v>
      </c>
      <c r="D35" s="131" t="s">
        <v>61</v>
      </c>
      <c r="E35" s="132" t="s">
        <v>61</v>
      </c>
      <c r="F35" s="131" t="s">
        <v>61</v>
      </c>
      <c r="G35" s="132" t="s">
        <v>61</v>
      </c>
      <c r="H35" s="131" t="s">
        <v>61</v>
      </c>
      <c r="I35" s="131" t="s">
        <v>61</v>
      </c>
      <c r="J35" s="132" t="s">
        <v>61</v>
      </c>
      <c r="K35" s="132" t="s">
        <v>61</v>
      </c>
      <c r="L35" s="132" t="s">
        <v>61</v>
      </c>
      <c r="N35" s="132" t="s">
        <v>61</v>
      </c>
      <c r="O35" s="4">
        <v>35</v>
      </c>
      <c r="T35" s="76" t="s">
        <v>110</v>
      </c>
    </row>
    <row r="36" spans="1:20">
      <c r="A36" s="132" t="s">
        <v>61</v>
      </c>
      <c r="B36" s="131" t="s">
        <v>61</v>
      </c>
      <c r="C36" s="132" t="s">
        <v>61</v>
      </c>
      <c r="D36" s="131" t="s">
        <v>61</v>
      </c>
      <c r="E36" s="132" t="s">
        <v>61</v>
      </c>
      <c r="F36" s="131" t="s">
        <v>61</v>
      </c>
      <c r="G36" s="132" t="s">
        <v>61</v>
      </c>
      <c r="H36" s="131" t="s">
        <v>61</v>
      </c>
      <c r="I36" s="131" t="s">
        <v>61</v>
      </c>
      <c r="J36" s="132" t="s">
        <v>61</v>
      </c>
      <c r="K36" s="132" t="s">
        <v>61</v>
      </c>
      <c r="L36" s="132" t="s">
        <v>61</v>
      </c>
      <c r="N36" s="132" t="s">
        <v>61</v>
      </c>
      <c r="O36" s="4">
        <v>36</v>
      </c>
      <c r="T36" s="76" t="s">
        <v>109</v>
      </c>
    </row>
    <row r="37" spans="1:20">
      <c r="A37" s="132" t="s">
        <v>61</v>
      </c>
      <c r="B37" s="131" t="s">
        <v>61</v>
      </c>
      <c r="C37" s="132" t="s">
        <v>61</v>
      </c>
      <c r="D37" s="131" t="s">
        <v>61</v>
      </c>
      <c r="E37" s="132" t="s">
        <v>61</v>
      </c>
      <c r="F37" s="131" t="s">
        <v>61</v>
      </c>
      <c r="G37" s="132" t="s">
        <v>61</v>
      </c>
      <c r="H37" s="131" t="s">
        <v>61</v>
      </c>
      <c r="I37" s="131" t="s">
        <v>61</v>
      </c>
      <c r="J37" s="132" t="s">
        <v>61</v>
      </c>
      <c r="K37" s="132" t="s">
        <v>61</v>
      </c>
      <c r="L37" s="132" t="s">
        <v>61</v>
      </c>
      <c r="N37" s="132" t="s">
        <v>61</v>
      </c>
      <c r="O37" s="4">
        <v>37</v>
      </c>
      <c r="T37" s="79"/>
    </row>
    <row r="38" spans="1:20">
      <c r="A38" s="132" t="s">
        <v>61</v>
      </c>
      <c r="B38" s="131" t="s">
        <v>61</v>
      </c>
      <c r="C38" s="132" t="s">
        <v>61</v>
      </c>
      <c r="D38" s="131" t="s">
        <v>61</v>
      </c>
      <c r="E38" s="132" t="s">
        <v>61</v>
      </c>
      <c r="F38" s="131" t="s">
        <v>61</v>
      </c>
      <c r="G38" s="132" t="s">
        <v>61</v>
      </c>
      <c r="H38" s="131" t="s">
        <v>61</v>
      </c>
      <c r="I38" s="131" t="s">
        <v>61</v>
      </c>
      <c r="J38" s="132" t="s">
        <v>61</v>
      </c>
      <c r="K38" s="132" t="s">
        <v>61</v>
      </c>
      <c r="L38" s="132" t="s">
        <v>61</v>
      </c>
      <c r="N38" s="132" t="s">
        <v>61</v>
      </c>
      <c r="O38" s="4">
        <v>38</v>
      </c>
      <c r="T38"/>
    </row>
    <row r="39" spans="1:20">
      <c r="A39" s="132" t="s">
        <v>61</v>
      </c>
      <c r="B39" s="131" t="s">
        <v>61</v>
      </c>
      <c r="C39" s="132" t="s">
        <v>61</v>
      </c>
      <c r="D39" s="131" t="s">
        <v>61</v>
      </c>
      <c r="E39" s="132" t="s">
        <v>61</v>
      </c>
      <c r="F39" s="131" t="s">
        <v>61</v>
      </c>
      <c r="G39" s="132" t="s">
        <v>61</v>
      </c>
      <c r="H39" s="131" t="s">
        <v>61</v>
      </c>
      <c r="I39" s="131" t="s">
        <v>61</v>
      </c>
      <c r="J39" s="132" t="s">
        <v>61</v>
      </c>
      <c r="K39" s="132" t="s">
        <v>61</v>
      </c>
      <c r="L39" s="132" t="s">
        <v>61</v>
      </c>
      <c r="N39" s="132" t="s">
        <v>61</v>
      </c>
      <c r="O39" s="4">
        <v>39</v>
      </c>
      <c r="T39" s="97" t="s">
        <v>105</v>
      </c>
    </row>
    <row r="40" spans="1:20">
      <c r="A40" s="132" t="s">
        <v>61</v>
      </c>
      <c r="B40" s="131" t="s">
        <v>61</v>
      </c>
      <c r="C40" s="132" t="s">
        <v>61</v>
      </c>
      <c r="D40" s="131" t="s">
        <v>61</v>
      </c>
      <c r="E40" s="132" t="s">
        <v>61</v>
      </c>
      <c r="F40" s="131" t="s">
        <v>61</v>
      </c>
      <c r="G40" s="132" t="s">
        <v>61</v>
      </c>
      <c r="H40" s="131" t="s">
        <v>61</v>
      </c>
      <c r="I40" s="131" t="s">
        <v>61</v>
      </c>
      <c r="J40" s="132" t="s">
        <v>61</v>
      </c>
      <c r="K40" s="132" t="s">
        <v>61</v>
      </c>
      <c r="L40" s="132" t="s">
        <v>61</v>
      </c>
      <c r="N40" s="132" t="s">
        <v>61</v>
      </c>
      <c r="O40" s="4">
        <v>40</v>
      </c>
      <c r="T40" s="79" t="s">
        <v>100</v>
      </c>
    </row>
    <row r="41" spans="1:20">
      <c r="A41" s="132" t="s">
        <v>61</v>
      </c>
      <c r="B41" s="131" t="s">
        <v>61</v>
      </c>
      <c r="C41" s="132" t="s">
        <v>61</v>
      </c>
      <c r="D41" s="131" t="s">
        <v>61</v>
      </c>
      <c r="E41" s="132" t="s">
        <v>61</v>
      </c>
      <c r="F41" s="131" t="s">
        <v>61</v>
      </c>
      <c r="G41" s="132" t="s">
        <v>61</v>
      </c>
      <c r="H41" s="131" t="s">
        <v>61</v>
      </c>
      <c r="I41" s="131" t="s">
        <v>61</v>
      </c>
      <c r="J41" s="132" t="s">
        <v>61</v>
      </c>
      <c r="K41" s="132" t="s">
        <v>61</v>
      </c>
      <c r="L41" s="132" t="s">
        <v>61</v>
      </c>
      <c r="N41" s="132" t="s">
        <v>61</v>
      </c>
      <c r="O41" s="4">
        <v>41</v>
      </c>
      <c r="T41" s="79"/>
    </row>
    <row r="42" spans="1:20">
      <c r="A42" s="132" t="s">
        <v>61</v>
      </c>
      <c r="B42" s="131" t="s">
        <v>61</v>
      </c>
      <c r="C42" s="132" t="s">
        <v>61</v>
      </c>
      <c r="D42" s="131" t="s">
        <v>61</v>
      </c>
      <c r="E42" s="132" t="s">
        <v>61</v>
      </c>
      <c r="F42" s="131" t="s">
        <v>61</v>
      </c>
      <c r="G42" s="132" t="s">
        <v>61</v>
      </c>
      <c r="H42" s="131" t="s">
        <v>61</v>
      </c>
      <c r="I42" s="131" t="s">
        <v>61</v>
      </c>
      <c r="J42" s="132" t="s">
        <v>61</v>
      </c>
      <c r="K42" s="132" t="s">
        <v>61</v>
      </c>
      <c r="L42" s="132" t="s">
        <v>61</v>
      </c>
      <c r="N42" s="132" t="s">
        <v>61</v>
      </c>
      <c r="O42" s="4">
        <v>42</v>
      </c>
    </row>
    <row r="43" spans="1:20">
      <c r="A43" s="132" t="s">
        <v>61</v>
      </c>
      <c r="B43" s="131" t="s">
        <v>61</v>
      </c>
      <c r="C43" s="132" t="s">
        <v>61</v>
      </c>
      <c r="D43" s="131" t="s">
        <v>61</v>
      </c>
      <c r="E43" s="132" t="s">
        <v>61</v>
      </c>
      <c r="F43" s="131" t="s">
        <v>61</v>
      </c>
      <c r="G43" s="132" t="s">
        <v>61</v>
      </c>
      <c r="H43" s="131" t="s">
        <v>61</v>
      </c>
      <c r="I43" s="131" t="s">
        <v>61</v>
      </c>
      <c r="J43" s="132" t="s">
        <v>61</v>
      </c>
      <c r="K43" s="132" t="s">
        <v>61</v>
      </c>
      <c r="L43" s="132" t="s">
        <v>61</v>
      </c>
      <c r="N43" s="132" t="s">
        <v>61</v>
      </c>
      <c r="O43" s="4">
        <v>43</v>
      </c>
    </row>
    <row r="44" spans="1:20">
      <c r="A44" s="132" t="s">
        <v>61</v>
      </c>
      <c r="B44" s="131" t="s">
        <v>61</v>
      </c>
      <c r="C44" s="132" t="s">
        <v>61</v>
      </c>
      <c r="D44" s="131" t="s">
        <v>61</v>
      </c>
      <c r="E44" s="132" t="s">
        <v>61</v>
      </c>
      <c r="F44" s="131" t="s">
        <v>61</v>
      </c>
      <c r="G44" s="132" t="s">
        <v>61</v>
      </c>
      <c r="H44" s="131" t="s">
        <v>61</v>
      </c>
      <c r="I44" s="131" t="s">
        <v>61</v>
      </c>
      <c r="J44" s="132" t="s">
        <v>61</v>
      </c>
      <c r="K44" s="132" t="s">
        <v>61</v>
      </c>
      <c r="L44" s="132" t="s">
        <v>61</v>
      </c>
      <c r="N44" s="132" t="s">
        <v>61</v>
      </c>
      <c r="O44" s="4">
        <v>44</v>
      </c>
    </row>
    <row r="45" spans="1:20">
      <c r="A45" s="132" t="s">
        <v>61</v>
      </c>
      <c r="B45" s="131" t="s">
        <v>61</v>
      </c>
      <c r="C45" s="132" t="s">
        <v>61</v>
      </c>
      <c r="D45" s="131" t="s">
        <v>61</v>
      </c>
      <c r="E45" s="132" t="s">
        <v>61</v>
      </c>
      <c r="F45" s="131" t="s">
        <v>61</v>
      </c>
      <c r="G45" s="132" t="s">
        <v>61</v>
      </c>
      <c r="H45" s="131" t="s">
        <v>61</v>
      </c>
      <c r="I45" s="131" t="s">
        <v>61</v>
      </c>
      <c r="J45" s="132" t="s">
        <v>61</v>
      </c>
      <c r="K45" s="132" t="s">
        <v>61</v>
      </c>
      <c r="L45" s="132" t="s">
        <v>61</v>
      </c>
      <c r="N45" s="132" t="s">
        <v>61</v>
      </c>
      <c r="O45" s="4">
        <v>45</v>
      </c>
    </row>
    <row r="46" spans="1:20">
      <c r="A46" s="132" t="s">
        <v>61</v>
      </c>
      <c r="B46" s="131" t="s">
        <v>61</v>
      </c>
      <c r="C46" s="132" t="s">
        <v>61</v>
      </c>
      <c r="D46" s="131" t="s">
        <v>61</v>
      </c>
      <c r="E46" s="132" t="s">
        <v>61</v>
      </c>
      <c r="F46" s="131" t="s">
        <v>61</v>
      </c>
      <c r="G46" s="132" t="s">
        <v>61</v>
      </c>
      <c r="H46" s="131" t="s">
        <v>61</v>
      </c>
      <c r="I46" s="131" t="s">
        <v>61</v>
      </c>
      <c r="J46" s="132" t="s">
        <v>61</v>
      </c>
      <c r="K46" s="132" t="s">
        <v>61</v>
      </c>
      <c r="L46" s="132" t="s">
        <v>61</v>
      </c>
      <c r="N46" s="132" t="s">
        <v>61</v>
      </c>
      <c r="O46" s="4">
        <v>46</v>
      </c>
    </row>
    <row r="47" spans="1:20">
      <c r="A47" s="132" t="s">
        <v>61</v>
      </c>
      <c r="B47" s="131" t="s">
        <v>61</v>
      </c>
      <c r="C47" s="132" t="s">
        <v>61</v>
      </c>
      <c r="D47" s="131" t="s">
        <v>61</v>
      </c>
      <c r="E47" s="132" t="s">
        <v>61</v>
      </c>
      <c r="F47" s="131" t="s">
        <v>61</v>
      </c>
      <c r="G47" s="132" t="s">
        <v>61</v>
      </c>
      <c r="H47" s="131" t="s">
        <v>61</v>
      </c>
      <c r="I47" s="131" t="s">
        <v>61</v>
      </c>
      <c r="J47" s="132" t="s">
        <v>61</v>
      </c>
      <c r="K47" s="132" t="s">
        <v>61</v>
      </c>
      <c r="L47" s="132" t="s">
        <v>61</v>
      </c>
      <c r="N47" s="132" t="s">
        <v>61</v>
      </c>
      <c r="O47" s="4">
        <v>47</v>
      </c>
    </row>
    <row r="48" spans="1:20">
      <c r="A48" s="132" t="s">
        <v>61</v>
      </c>
      <c r="B48" s="131" t="s">
        <v>61</v>
      </c>
      <c r="C48" s="132" t="s">
        <v>61</v>
      </c>
      <c r="D48" s="131" t="s">
        <v>61</v>
      </c>
      <c r="E48" s="132" t="s">
        <v>61</v>
      </c>
      <c r="F48" s="131" t="s">
        <v>61</v>
      </c>
      <c r="G48" s="132" t="s">
        <v>61</v>
      </c>
      <c r="H48" s="131" t="s">
        <v>61</v>
      </c>
      <c r="I48" s="131" t="s">
        <v>61</v>
      </c>
      <c r="J48" s="132" t="s">
        <v>61</v>
      </c>
      <c r="K48" s="132" t="s">
        <v>61</v>
      </c>
      <c r="L48" s="132" t="s">
        <v>61</v>
      </c>
      <c r="N48" s="132" t="s">
        <v>61</v>
      </c>
      <c r="O48" s="4">
        <v>48</v>
      </c>
    </row>
    <row r="49" spans="1:15">
      <c r="A49" s="132" t="s">
        <v>61</v>
      </c>
      <c r="B49" s="131" t="s">
        <v>61</v>
      </c>
      <c r="C49" s="132" t="s">
        <v>61</v>
      </c>
      <c r="D49" s="131" t="s">
        <v>61</v>
      </c>
      <c r="E49" s="132" t="s">
        <v>61</v>
      </c>
      <c r="F49" s="131" t="s">
        <v>61</v>
      </c>
      <c r="G49" s="132" t="s">
        <v>61</v>
      </c>
      <c r="H49" s="131" t="s">
        <v>61</v>
      </c>
      <c r="I49" s="131" t="s">
        <v>61</v>
      </c>
      <c r="J49" s="132" t="s">
        <v>61</v>
      </c>
      <c r="K49" s="132" t="s">
        <v>61</v>
      </c>
      <c r="L49" s="132" t="s">
        <v>61</v>
      </c>
      <c r="N49" s="132" t="s">
        <v>61</v>
      </c>
      <c r="O49" s="4">
        <v>49</v>
      </c>
    </row>
    <row r="50" spans="1:15">
      <c r="A50" s="132" t="s">
        <v>61</v>
      </c>
      <c r="B50" s="131" t="s">
        <v>61</v>
      </c>
      <c r="C50" s="132" t="s">
        <v>61</v>
      </c>
      <c r="D50" s="131" t="s">
        <v>61</v>
      </c>
      <c r="E50" s="132" t="s">
        <v>61</v>
      </c>
      <c r="F50" s="131" t="s">
        <v>61</v>
      </c>
      <c r="G50" s="132" t="s">
        <v>61</v>
      </c>
      <c r="H50" s="131" t="s">
        <v>61</v>
      </c>
      <c r="I50" s="131" t="s">
        <v>61</v>
      </c>
      <c r="J50" s="132" t="s">
        <v>61</v>
      </c>
      <c r="K50" s="132" t="s">
        <v>61</v>
      </c>
      <c r="L50" s="132" t="s">
        <v>61</v>
      </c>
      <c r="N50" s="132" t="s">
        <v>61</v>
      </c>
      <c r="O50" s="4">
        <v>50</v>
      </c>
    </row>
    <row r="51" spans="1:15">
      <c r="A51" s="132" t="s">
        <v>61</v>
      </c>
      <c r="B51" s="131" t="s">
        <v>61</v>
      </c>
      <c r="C51" s="132" t="s">
        <v>61</v>
      </c>
      <c r="D51" s="131" t="s">
        <v>61</v>
      </c>
      <c r="E51" s="132" t="s">
        <v>61</v>
      </c>
      <c r="F51" s="131" t="s">
        <v>61</v>
      </c>
      <c r="G51" s="132" t="s">
        <v>61</v>
      </c>
      <c r="H51" s="131" t="s">
        <v>61</v>
      </c>
      <c r="I51" s="131" t="s">
        <v>61</v>
      </c>
      <c r="J51" s="132" t="s">
        <v>61</v>
      </c>
      <c r="K51" s="132" t="s">
        <v>61</v>
      </c>
      <c r="L51" s="132" t="s">
        <v>61</v>
      </c>
      <c r="N51" s="132" t="s">
        <v>61</v>
      </c>
      <c r="O51" s="4">
        <v>51</v>
      </c>
    </row>
    <row r="52" spans="1:15">
      <c r="A52" s="132" t="s">
        <v>61</v>
      </c>
      <c r="B52" s="131" t="s">
        <v>61</v>
      </c>
      <c r="C52" s="132" t="s">
        <v>61</v>
      </c>
      <c r="D52" s="131" t="s">
        <v>61</v>
      </c>
      <c r="E52" s="132" t="s">
        <v>61</v>
      </c>
      <c r="F52" s="131" t="s">
        <v>61</v>
      </c>
      <c r="G52" s="132" t="s">
        <v>61</v>
      </c>
      <c r="H52" s="131" t="s">
        <v>61</v>
      </c>
      <c r="I52" s="131" t="s">
        <v>61</v>
      </c>
      <c r="J52" s="132" t="s">
        <v>61</v>
      </c>
      <c r="K52" s="132" t="s">
        <v>61</v>
      </c>
      <c r="L52" s="132" t="s">
        <v>61</v>
      </c>
      <c r="N52" s="132" t="s">
        <v>61</v>
      </c>
      <c r="O52" s="4">
        <v>52</v>
      </c>
    </row>
    <row r="53" spans="1:15">
      <c r="A53" s="132" t="s">
        <v>61</v>
      </c>
      <c r="B53" s="131" t="s">
        <v>61</v>
      </c>
      <c r="C53" s="132" t="s">
        <v>61</v>
      </c>
      <c r="D53" s="131" t="s">
        <v>61</v>
      </c>
      <c r="E53" s="132" t="s">
        <v>61</v>
      </c>
      <c r="F53" s="131" t="s">
        <v>61</v>
      </c>
      <c r="G53" s="132" t="s">
        <v>61</v>
      </c>
      <c r="H53" s="131" t="s">
        <v>61</v>
      </c>
      <c r="I53" s="131" t="s">
        <v>61</v>
      </c>
      <c r="J53" s="132" t="s">
        <v>61</v>
      </c>
      <c r="K53" s="132" t="s">
        <v>61</v>
      </c>
      <c r="L53" s="132" t="s">
        <v>61</v>
      </c>
      <c r="N53" s="132" t="s">
        <v>61</v>
      </c>
      <c r="O53" s="4">
        <v>53</v>
      </c>
    </row>
    <row r="54" spans="1:15">
      <c r="A54" s="132" t="s">
        <v>61</v>
      </c>
      <c r="B54" s="131" t="s">
        <v>61</v>
      </c>
      <c r="C54" s="132" t="s">
        <v>61</v>
      </c>
      <c r="D54" s="131" t="s">
        <v>61</v>
      </c>
      <c r="E54" s="132" t="s">
        <v>61</v>
      </c>
      <c r="F54" s="131" t="s">
        <v>61</v>
      </c>
      <c r="G54" s="132" t="s">
        <v>61</v>
      </c>
      <c r="H54" s="131" t="s">
        <v>61</v>
      </c>
      <c r="I54" s="131" t="s">
        <v>61</v>
      </c>
      <c r="J54" s="132" t="s">
        <v>61</v>
      </c>
      <c r="K54" s="132" t="s">
        <v>61</v>
      </c>
      <c r="L54" s="132" t="s">
        <v>61</v>
      </c>
      <c r="N54" s="132" t="s">
        <v>61</v>
      </c>
      <c r="O54" s="4">
        <v>54</v>
      </c>
    </row>
    <row r="55" spans="1:15">
      <c r="A55" s="132" t="s">
        <v>61</v>
      </c>
      <c r="B55" s="131" t="s">
        <v>61</v>
      </c>
      <c r="C55" s="132" t="s">
        <v>61</v>
      </c>
      <c r="D55" s="131" t="s">
        <v>61</v>
      </c>
      <c r="E55" s="132" t="s">
        <v>61</v>
      </c>
      <c r="F55" s="131" t="s">
        <v>61</v>
      </c>
      <c r="G55" s="132" t="s">
        <v>61</v>
      </c>
      <c r="H55" s="131" t="s">
        <v>61</v>
      </c>
      <c r="I55" s="131" t="s">
        <v>61</v>
      </c>
      <c r="J55" s="132" t="s">
        <v>61</v>
      </c>
      <c r="K55" s="132" t="s">
        <v>61</v>
      </c>
      <c r="L55" s="132" t="s">
        <v>61</v>
      </c>
      <c r="N55" s="132" t="s">
        <v>61</v>
      </c>
      <c r="O55" s="4">
        <v>55</v>
      </c>
    </row>
    <row r="56" spans="1:15">
      <c r="A56" s="132" t="s">
        <v>61</v>
      </c>
      <c r="B56" s="131" t="s">
        <v>61</v>
      </c>
      <c r="C56" s="132" t="s">
        <v>61</v>
      </c>
      <c r="D56" s="131" t="s">
        <v>61</v>
      </c>
      <c r="E56" s="132" t="s">
        <v>61</v>
      </c>
      <c r="F56" s="131" t="s">
        <v>61</v>
      </c>
      <c r="G56" s="132" t="s">
        <v>61</v>
      </c>
      <c r="H56" s="131" t="s">
        <v>61</v>
      </c>
      <c r="I56" s="131" t="s">
        <v>61</v>
      </c>
      <c r="J56" s="132" t="s">
        <v>61</v>
      </c>
      <c r="K56" s="132" t="s">
        <v>61</v>
      </c>
      <c r="L56" s="132" t="s">
        <v>61</v>
      </c>
      <c r="N56" s="132" t="s">
        <v>61</v>
      </c>
      <c r="O56" s="4">
        <v>56</v>
      </c>
    </row>
    <row r="57" spans="1:15">
      <c r="A57" s="132" t="s">
        <v>61</v>
      </c>
      <c r="B57" s="131" t="s">
        <v>61</v>
      </c>
      <c r="C57" s="132" t="s">
        <v>61</v>
      </c>
      <c r="D57" s="131" t="s">
        <v>61</v>
      </c>
      <c r="E57" s="132" t="s">
        <v>61</v>
      </c>
      <c r="F57" s="131" t="s">
        <v>61</v>
      </c>
      <c r="G57" s="132" t="s">
        <v>61</v>
      </c>
      <c r="H57" s="131" t="s">
        <v>61</v>
      </c>
      <c r="I57" s="131" t="s">
        <v>61</v>
      </c>
      <c r="J57" s="132" t="s">
        <v>61</v>
      </c>
      <c r="K57" s="132" t="s">
        <v>61</v>
      </c>
      <c r="L57" s="132" t="s">
        <v>61</v>
      </c>
      <c r="N57" s="132" t="s">
        <v>61</v>
      </c>
      <c r="O57" s="4">
        <v>57</v>
      </c>
    </row>
    <row r="58" spans="1:15">
      <c r="A58" s="132" t="s">
        <v>61</v>
      </c>
      <c r="B58" s="131" t="s">
        <v>61</v>
      </c>
      <c r="C58" s="132" t="s">
        <v>61</v>
      </c>
      <c r="D58" s="131" t="s">
        <v>61</v>
      </c>
      <c r="E58" s="132" t="s">
        <v>61</v>
      </c>
      <c r="F58" s="131" t="s">
        <v>61</v>
      </c>
      <c r="G58" s="132" t="s">
        <v>61</v>
      </c>
      <c r="H58" s="131" t="s">
        <v>61</v>
      </c>
      <c r="I58" s="131" t="s">
        <v>61</v>
      </c>
      <c r="J58" s="132" t="s">
        <v>61</v>
      </c>
      <c r="K58" s="132" t="s">
        <v>61</v>
      </c>
      <c r="L58" s="132" t="s">
        <v>61</v>
      </c>
      <c r="N58" s="132" t="s">
        <v>61</v>
      </c>
      <c r="O58" s="4">
        <v>58</v>
      </c>
    </row>
    <row r="59" spans="1:15">
      <c r="A59" s="132" t="s">
        <v>61</v>
      </c>
      <c r="B59" s="131" t="s">
        <v>61</v>
      </c>
      <c r="C59" s="132" t="s">
        <v>61</v>
      </c>
      <c r="D59" s="131" t="s">
        <v>61</v>
      </c>
      <c r="E59" s="132" t="s">
        <v>61</v>
      </c>
      <c r="F59" s="131" t="s">
        <v>61</v>
      </c>
      <c r="G59" s="132" t="s">
        <v>61</v>
      </c>
      <c r="H59" s="131" t="s">
        <v>61</v>
      </c>
      <c r="I59" s="131" t="s">
        <v>61</v>
      </c>
      <c r="J59" s="132" t="s">
        <v>61</v>
      </c>
      <c r="K59" s="132" t="s">
        <v>61</v>
      </c>
      <c r="L59" s="132" t="s">
        <v>61</v>
      </c>
      <c r="N59" s="132" t="s">
        <v>61</v>
      </c>
      <c r="O59" s="4">
        <v>59</v>
      </c>
    </row>
    <row r="60" spans="1:15">
      <c r="A60" s="132" t="s">
        <v>61</v>
      </c>
      <c r="B60" s="131" t="s">
        <v>61</v>
      </c>
      <c r="C60" s="132" t="s">
        <v>61</v>
      </c>
      <c r="D60" s="131" t="s">
        <v>61</v>
      </c>
      <c r="E60" s="132" t="s">
        <v>61</v>
      </c>
      <c r="F60" s="131" t="s">
        <v>61</v>
      </c>
      <c r="G60" s="132" t="s">
        <v>61</v>
      </c>
      <c r="H60" s="131" t="s">
        <v>61</v>
      </c>
      <c r="I60" s="131" t="s">
        <v>61</v>
      </c>
      <c r="J60" s="132" t="s">
        <v>61</v>
      </c>
      <c r="K60" s="132" t="s">
        <v>61</v>
      </c>
      <c r="L60" s="132" t="s">
        <v>61</v>
      </c>
      <c r="N60" s="132" t="s">
        <v>61</v>
      </c>
      <c r="O60" s="4">
        <v>60</v>
      </c>
    </row>
    <row r="61" spans="1:15">
      <c r="A61" s="132" t="s">
        <v>61</v>
      </c>
      <c r="B61" s="131" t="s">
        <v>61</v>
      </c>
      <c r="C61" s="132" t="s">
        <v>61</v>
      </c>
      <c r="D61" s="131" t="s">
        <v>61</v>
      </c>
      <c r="E61" s="132" t="s">
        <v>61</v>
      </c>
      <c r="F61" s="131" t="s">
        <v>61</v>
      </c>
      <c r="G61" s="132" t="s">
        <v>61</v>
      </c>
      <c r="H61" s="131" t="s">
        <v>61</v>
      </c>
      <c r="I61" s="131" t="s">
        <v>61</v>
      </c>
      <c r="J61" s="132" t="s">
        <v>61</v>
      </c>
      <c r="K61" s="132" t="s">
        <v>61</v>
      </c>
      <c r="L61" s="132" t="s">
        <v>61</v>
      </c>
      <c r="N61" s="132" t="s">
        <v>61</v>
      </c>
      <c r="O61" s="4">
        <v>61</v>
      </c>
    </row>
    <row r="62" spans="1:15">
      <c r="A62" s="132" t="s">
        <v>61</v>
      </c>
      <c r="B62" s="131" t="s">
        <v>61</v>
      </c>
      <c r="C62" s="132" t="s">
        <v>61</v>
      </c>
      <c r="D62" s="131" t="s">
        <v>61</v>
      </c>
      <c r="E62" s="132" t="s">
        <v>61</v>
      </c>
      <c r="F62" s="131" t="s">
        <v>61</v>
      </c>
      <c r="G62" s="132" t="s">
        <v>61</v>
      </c>
      <c r="H62" s="131" t="s">
        <v>61</v>
      </c>
      <c r="I62" s="131" t="s">
        <v>61</v>
      </c>
      <c r="J62" s="132" t="s">
        <v>61</v>
      </c>
      <c r="K62" s="132" t="s">
        <v>61</v>
      </c>
      <c r="L62" s="132" t="s">
        <v>61</v>
      </c>
      <c r="N62" s="132" t="s">
        <v>61</v>
      </c>
      <c r="O62" s="4">
        <v>62</v>
      </c>
    </row>
    <row r="63" spans="1:15">
      <c r="A63" s="132" t="s">
        <v>61</v>
      </c>
      <c r="B63" s="131" t="s">
        <v>61</v>
      </c>
      <c r="C63" s="132" t="s">
        <v>61</v>
      </c>
      <c r="D63" s="131" t="s">
        <v>61</v>
      </c>
      <c r="E63" s="132" t="s">
        <v>61</v>
      </c>
      <c r="F63" s="131" t="s">
        <v>61</v>
      </c>
      <c r="G63" s="132" t="s">
        <v>61</v>
      </c>
      <c r="H63" s="131" t="s">
        <v>61</v>
      </c>
      <c r="I63" s="131" t="s">
        <v>61</v>
      </c>
      <c r="J63" s="132" t="s">
        <v>61</v>
      </c>
      <c r="K63" s="132" t="s">
        <v>61</v>
      </c>
      <c r="L63" s="132" t="s">
        <v>61</v>
      </c>
      <c r="N63" s="132" t="s">
        <v>61</v>
      </c>
      <c r="O63" s="4">
        <v>63</v>
      </c>
    </row>
    <row r="64" spans="1:15">
      <c r="A64" s="132" t="s">
        <v>61</v>
      </c>
      <c r="B64" s="131" t="s">
        <v>61</v>
      </c>
      <c r="C64" s="132" t="s">
        <v>61</v>
      </c>
      <c r="D64" s="131" t="s">
        <v>61</v>
      </c>
      <c r="E64" s="132" t="s">
        <v>61</v>
      </c>
      <c r="F64" s="131" t="s">
        <v>61</v>
      </c>
      <c r="G64" s="132" t="s">
        <v>61</v>
      </c>
      <c r="H64" s="131" t="s">
        <v>61</v>
      </c>
      <c r="I64" s="131" t="s">
        <v>61</v>
      </c>
      <c r="J64" s="132" t="s">
        <v>61</v>
      </c>
      <c r="K64" s="132" t="s">
        <v>61</v>
      </c>
      <c r="L64" s="132" t="s">
        <v>61</v>
      </c>
      <c r="N64" s="132" t="s">
        <v>61</v>
      </c>
      <c r="O64" s="4">
        <v>64</v>
      </c>
    </row>
    <row r="65" spans="1:15">
      <c r="A65" s="132" t="s">
        <v>61</v>
      </c>
      <c r="B65" s="131" t="s">
        <v>61</v>
      </c>
      <c r="C65" s="132" t="s">
        <v>61</v>
      </c>
      <c r="D65" s="131" t="s">
        <v>61</v>
      </c>
      <c r="E65" s="132" t="s">
        <v>61</v>
      </c>
      <c r="F65" s="131" t="s">
        <v>61</v>
      </c>
      <c r="G65" s="132" t="s">
        <v>61</v>
      </c>
      <c r="H65" s="131" t="s">
        <v>61</v>
      </c>
      <c r="I65" s="131" t="s">
        <v>61</v>
      </c>
      <c r="J65" s="132" t="s">
        <v>61</v>
      </c>
      <c r="K65" s="132" t="s">
        <v>61</v>
      </c>
      <c r="L65" s="132" t="s">
        <v>61</v>
      </c>
      <c r="N65" s="132" t="s">
        <v>61</v>
      </c>
      <c r="O65" s="4">
        <v>65</v>
      </c>
    </row>
    <row r="66" spans="1:15">
      <c r="A66" s="132" t="s">
        <v>61</v>
      </c>
      <c r="B66" s="131" t="s">
        <v>61</v>
      </c>
      <c r="C66" s="132" t="s">
        <v>61</v>
      </c>
      <c r="D66" s="131" t="s">
        <v>61</v>
      </c>
      <c r="E66" s="132" t="s">
        <v>61</v>
      </c>
      <c r="F66" s="131" t="s">
        <v>61</v>
      </c>
      <c r="G66" s="132" t="s">
        <v>61</v>
      </c>
      <c r="H66" s="131" t="s">
        <v>61</v>
      </c>
      <c r="I66" s="131" t="s">
        <v>61</v>
      </c>
      <c r="J66" s="132" t="s">
        <v>61</v>
      </c>
      <c r="K66" s="132" t="s">
        <v>61</v>
      </c>
      <c r="L66" s="132" t="s">
        <v>61</v>
      </c>
      <c r="N66" s="132" t="s">
        <v>61</v>
      </c>
      <c r="O66" s="4">
        <v>66</v>
      </c>
    </row>
    <row r="67" spans="1:15">
      <c r="A67" s="132" t="s">
        <v>61</v>
      </c>
      <c r="B67" s="131" t="s">
        <v>61</v>
      </c>
      <c r="C67" s="132" t="s">
        <v>61</v>
      </c>
      <c r="D67" s="131" t="s">
        <v>61</v>
      </c>
      <c r="E67" s="132" t="s">
        <v>61</v>
      </c>
      <c r="F67" s="131" t="s">
        <v>61</v>
      </c>
      <c r="G67" s="132" t="s">
        <v>61</v>
      </c>
      <c r="H67" s="131" t="s">
        <v>61</v>
      </c>
      <c r="I67" s="131" t="s">
        <v>61</v>
      </c>
      <c r="J67" s="132" t="s">
        <v>61</v>
      </c>
      <c r="K67" s="132" t="s">
        <v>61</v>
      </c>
      <c r="L67" s="132" t="s">
        <v>61</v>
      </c>
      <c r="N67" s="132" t="s">
        <v>61</v>
      </c>
      <c r="O67" s="4">
        <v>67</v>
      </c>
    </row>
    <row r="68" spans="1:15">
      <c r="A68" s="132" t="s">
        <v>61</v>
      </c>
      <c r="B68" s="131" t="s">
        <v>61</v>
      </c>
      <c r="C68" s="132" t="s">
        <v>61</v>
      </c>
      <c r="D68" s="131" t="s">
        <v>61</v>
      </c>
      <c r="E68" s="132" t="s">
        <v>61</v>
      </c>
      <c r="F68" s="131" t="s">
        <v>61</v>
      </c>
      <c r="G68" s="132" t="s">
        <v>61</v>
      </c>
      <c r="H68" s="131" t="s">
        <v>61</v>
      </c>
      <c r="I68" s="131" t="s">
        <v>61</v>
      </c>
      <c r="J68" s="132" t="s">
        <v>61</v>
      </c>
      <c r="K68" s="132" t="s">
        <v>61</v>
      </c>
      <c r="L68" s="132" t="s">
        <v>61</v>
      </c>
      <c r="N68" s="132" t="s">
        <v>61</v>
      </c>
      <c r="O68" s="4">
        <v>68</v>
      </c>
    </row>
    <row r="69" spans="1:15">
      <c r="A69" s="132" t="s">
        <v>61</v>
      </c>
      <c r="B69" s="131" t="s">
        <v>61</v>
      </c>
      <c r="C69" s="132" t="s">
        <v>61</v>
      </c>
      <c r="D69" s="131" t="s">
        <v>61</v>
      </c>
      <c r="E69" s="132" t="s">
        <v>61</v>
      </c>
      <c r="F69" s="131" t="s">
        <v>61</v>
      </c>
      <c r="G69" s="132" t="s">
        <v>61</v>
      </c>
      <c r="H69" s="131" t="s">
        <v>61</v>
      </c>
      <c r="I69" s="131" t="s">
        <v>61</v>
      </c>
      <c r="J69" s="132" t="s">
        <v>61</v>
      </c>
      <c r="K69" s="132" t="s">
        <v>61</v>
      </c>
      <c r="L69" s="132" t="s">
        <v>61</v>
      </c>
      <c r="N69" s="132" t="s">
        <v>61</v>
      </c>
      <c r="O69" s="4">
        <v>69</v>
      </c>
    </row>
    <row r="70" spans="1:15">
      <c r="A70" s="132" t="s">
        <v>61</v>
      </c>
      <c r="B70" s="131" t="s">
        <v>61</v>
      </c>
      <c r="C70" s="132" t="s">
        <v>61</v>
      </c>
      <c r="D70" s="131" t="s">
        <v>61</v>
      </c>
      <c r="E70" s="132" t="s">
        <v>61</v>
      </c>
      <c r="F70" s="131" t="s">
        <v>61</v>
      </c>
      <c r="G70" s="132" t="s">
        <v>61</v>
      </c>
      <c r="H70" s="131" t="s">
        <v>61</v>
      </c>
      <c r="I70" s="131" t="s">
        <v>61</v>
      </c>
      <c r="J70" s="132" t="s">
        <v>61</v>
      </c>
      <c r="K70" s="132" t="s">
        <v>61</v>
      </c>
      <c r="L70" s="132" t="s">
        <v>61</v>
      </c>
      <c r="N70" s="132" t="s">
        <v>61</v>
      </c>
      <c r="O70" s="4">
        <v>70</v>
      </c>
    </row>
    <row r="71" spans="1:15">
      <c r="A71" s="132"/>
      <c r="B71" s="131"/>
      <c r="C71" s="132"/>
      <c r="D71" s="131"/>
      <c r="E71" s="132"/>
      <c r="F71" s="131"/>
      <c r="G71" s="132"/>
      <c r="H71" s="131"/>
      <c r="I71" s="131"/>
      <c r="J71" s="132"/>
      <c r="K71" s="132"/>
      <c r="L71" s="132"/>
      <c r="N71" s="132"/>
      <c r="O71"/>
    </row>
    <row r="72" spans="1:15">
      <c r="A72" s="132"/>
      <c r="B72" s="131"/>
      <c r="C72" s="132"/>
      <c r="D72" s="131"/>
      <c r="E72" s="132"/>
      <c r="F72" s="131"/>
      <c r="G72" s="132"/>
      <c r="H72" s="131"/>
      <c r="I72" s="131"/>
      <c r="J72" s="132"/>
      <c r="K72" s="132"/>
      <c r="L72" s="132"/>
      <c r="N72" s="132"/>
      <c r="O72"/>
    </row>
    <row r="73" spans="1:15">
      <c r="A73" s="132"/>
      <c r="B73" s="131"/>
      <c r="C73" s="132"/>
      <c r="D73" s="131"/>
      <c r="E73" s="132"/>
      <c r="F73" s="131"/>
      <c r="G73" s="132"/>
      <c r="H73" s="131"/>
      <c r="I73" s="131"/>
      <c r="J73" s="132"/>
      <c r="K73" s="132"/>
      <c r="L73" s="132"/>
      <c r="N73" s="132"/>
    </row>
    <row r="74" spans="1:15">
      <c r="A74" s="132"/>
      <c r="B74" s="131"/>
      <c r="C74" s="132"/>
      <c r="D74" s="131"/>
      <c r="E74" s="132"/>
      <c r="F74" s="131"/>
      <c r="G74" s="132"/>
      <c r="H74" s="131"/>
      <c r="I74" s="131"/>
      <c r="J74" s="132"/>
      <c r="K74" s="132"/>
      <c r="L74" s="132"/>
      <c r="N74" s="132"/>
    </row>
    <row r="75" spans="1:15">
      <c r="A75" s="132"/>
      <c r="B75" s="131"/>
      <c r="C75" s="132"/>
      <c r="D75" s="131"/>
      <c r="E75" s="132"/>
      <c r="F75" s="131"/>
      <c r="G75" s="132"/>
      <c r="H75" s="131"/>
      <c r="I75" s="131"/>
      <c r="J75" s="132"/>
      <c r="K75" s="132"/>
      <c r="L75" s="132"/>
      <c r="N75" s="132"/>
    </row>
    <row r="76" spans="1:15">
      <c r="A76" s="132"/>
      <c r="B76" s="131"/>
      <c r="C76" s="132"/>
      <c r="D76" s="131"/>
      <c r="E76" s="132"/>
      <c r="F76" s="131"/>
      <c r="G76" s="132"/>
      <c r="H76" s="131"/>
      <c r="I76" s="131"/>
      <c r="J76" s="132"/>
      <c r="K76" s="132"/>
      <c r="L76" s="132"/>
      <c r="N76" s="132"/>
    </row>
    <row r="77" spans="1:15">
      <c r="A77" s="132"/>
      <c r="B77" s="131"/>
      <c r="C77" s="132"/>
      <c r="D77" s="131"/>
      <c r="E77" s="132"/>
      <c r="F77" s="131"/>
      <c r="G77" s="132"/>
      <c r="H77" s="131"/>
      <c r="I77" s="131"/>
      <c r="J77" s="132"/>
      <c r="K77" s="132"/>
      <c r="L77" s="132"/>
      <c r="N77" s="132"/>
    </row>
    <row r="78" spans="1:15">
      <c r="A78" s="132"/>
      <c r="B78" s="131"/>
      <c r="C78" s="132"/>
      <c r="D78" s="131"/>
      <c r="E78" s="132"/>
      <c r="F78" s="131"/>
      <c r="G78" s="132"/>
      <c r="H78" s="131"/>
      <c r="I78" s="131"/>
      <c r="J78" s="132"/>
      <c r="K78" s="132"/>
      <c r="L78" s="132"/>
      <c r="N78" s="132"/>
    </row>
    <row r="79" spans="1:15">
      <c r="A79" s="132"/>
      <c r="B79" s="131"/>
      <c r="C79" s="132"/>
      <c r="D79" s="131"/>
      <c r="E79" s="132"/>
      <c r="F79" s="131"/>
      <c r="G79" s="132"/>
      <c r="H79" s="131"/>
      <c r="I79" s="131"/>
      <c r="J79" s="132"/>
      <c r="K79" s="132"/>
      <c r="L79" s="132"/>
      <c r="N79" s="132"/>
    </row>
    <row r="80" spans="1:15">
      <c r="A80" s="132"/>
      <c r="B80" s="131"/>
      <c r="C80" s="132"/>
      <c r="D80" s="131"/>
      <c r="E80" s="132"/>
      <c r="F80" s="131"/>
      <c r="G80" s="132"/>
      <c r="H80" s="131"/>
      <c r="I80" s="131"/>
      <c r="J80" s="132"/>
      <c r="K80" s="132"/>
      <c r="L80" s="132"/>
      <c r="N80" s="132"/>
    </row>
  </sheetData>
  <sheetProtection algorithmName="SHA-512" hashValue="FRR+C/vSUUYVHiWj6i4VsFW1LgPaZxi3BqZc3vDVkihgRTAU9GreFjJvJPTdpP8nK+zeeiPUb2vud/0mcNlzKw==" saltValue="x12QaA9UU9uQvTXSo8a9RA==" spinCount="100000" sheet="1" objects="1" scenarios="1" selectLockedCells="1"/>
  <phoneticPr fontId="6" type="noConversion"/>
  <pageMargins left="0.75" right="0.75" top="1" bottom="1" header="0.5" footer="0.5"/>
  <pageSetup paperSize="9" orientation="portrait" horizontalDpi="4294967294" verticalDpi="3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291DCDDA291374CBBE4303D719A3367" ma:contentTypeVersion="10" ma:contentTypeDescription="Create a new document." ma:contentTypeScope="" ma:versionID="d5a1428e15161e55a1715e1ffc50a763">
  <xsd:schema xmlns:xsd="http://www.w3.org/2001/XMLSchema" xmlns:xs="http://www.w3.org/2001/XMLSchema" xmlns:p="http://schemas.microsoft.com/office/2006/metadata/properties" xmlns:ns2="f63290e2-c5a8-4adb-813d-17b3209dd0af" xmlns:ns3="9ba43358-80a9-4963-bae6-0f838e7eebd2" xmlns:ns4="http://schemas.microsoft.com/sharepoint/v3/fields" targetNamespace="http://schemas.microsoft.com/office/2006/metadata/properties" ma:root="true" ma:fieldsID="8e19a6758b94000020b3f96a5528df0a" ns2:_="" ns3:_="" ns4:_="">
    <xsd:import namespace="f63290e2-c5a8-4adb-813d-17b3209dd0af"/>
    <xsd:import namespace="9ba43358-80a9-4963-bae6-0f838e7eebd2"/>
    <xsd:import namespace="http://schemas.microsoft.com/sharepoint/v3/fields"/>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4:_Version" minOccurs="0"/>
                <xsd:element ref="ns2:MediaServiceAutoTags"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3290e2-c5a8-4adb-813d-17b3209dd0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ba43358-80a9-4963-bae6-0f838e7eebd2"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14" nillable="true" ma:displayName="Version" ma:internalName="_Version">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D4E9692-AE42-44BD-97CD-8DF356625A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3290e2-c5a8-4adb-813d-17b3209dd0af"/>
    <ds:schemaRef ds:uri="9ba43358-80a9-4963-bae6-0f838e7eebd2"/>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D8F7AAA-8A87-4ACD-8A96-CA0DF23D1C23}">
  <ds:schemaRefs>
    <ds:schemaRef ds:uri="9ba43358-80a9-4963-bae6-0f838e7eebd2"/>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f63290e2-c5a8-4adb-813d-17b3209dd0af"/>
    <ds:schemaRef ds:uri="http://schemas.microsoft.com/sharepoint/v3/fields"/>
    <ds:schemaRef ds:uri="http://www.w3.org/XML/1998/namespace"/>
    <ds:schemaRef ds:uri="http://purl.org/dc/dcmitype/"/>
  </ds:schemaRefs>
</ds:datastoreItem>
</file>

<file path=customXml/itemProps3.xml><?xml version="1.0" encoding="utf-8"?>
<ds:datastoreItem xmlns:ds="http://schemas.openxmlformats.org/officeDocument/2006/customXml" ds:itemID="{E26C30DE-8B8E-4441-B67F-17569059492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Entries</vt:lpstr>
      <vt:lpstr>Payment</vt:lpstr>
      <vt:lpstr>Privacy</vt:lpstr>
      <vt:lpstr>Information</vt:lpstr>
      <vt:lpstr>Schools</vt:lpstr>
      <vt:lpstr>Lists</vt:lpstr>
      <vt:lpstr>Ages</vt:lpstr>
      <vt:lpstr>B6x4</vt:lpstr>
      <vt:lpstr>B6x6</vt:lpstr>
      <vt:lpstr>Beds</vt:lpstr>
      <vt:lpstr>Clubnames</vt:lpstr>
      <vt:lpstr>ElBed</vt:lpstr>
      <vt:lpstr>Gender</vt:lpstr>
      <vt:lpstr>Grade</vt:lpstr>
      <vt:lpstr>GradeAges</vt:lpstr>
      <vt:lpstr>Half</vt:lpstr>
      <vt:lpstr>Individual</vt:lpstr>
      <vt:lpstr>Jobs</vt:lpstr>
      <vt:lpstr>Judges</vt:lpstr>
      <vt:lpstr>NovBed</vt:lpstr>
      <vt:lpstr>Entries!Print_Area</vt:lpstr>
      <vt:lpstr>Information!Print_Area</vt:lpstr>
      <vt:lpstr>Lists!Print_Area</vt:lpstr>
      <vt:lpstr>Payment!Print_Area</vt:lpstr>
      <vt:lpstr>Privacy!Print_Area</vt:lpstr>
      <vt:lpstr>Privacy!Print_Titles</vt:lpstr>
      <vt:lpstr>SchoolAgeGroup</vt:lpstr>
      <vt:lpstr>SchoolClass</vt:lpstr>
      <vt:lpstr>SchoolYear</vt:lpstr>
      <vt:lpstr>Teams</vt:lpstr>
      <vt:lpstr>When</vt:lpstr>
    </vt:vector>
  </TitlesOfParts>
  <Company>Intercede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Edwards</dc:creator>
  <cp:lastModifiedBy>Chris</cp:lastModifiedBy>
  <cp:lastPrinted>2009-11-10T23:32:41Z</cp:lastPrinted>
  <dcterms:created xsi:type="dcterms:W3CDTF">2006-11-30T14:34:18Z</dcterms:created>
  <dcterms:modified xsi:type="dcterms:W3CDTF">2024-09-12T21:17:27Z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0x0101008291DCDDA291374CBBE4303D719A3367</vt:lpwstr>
  </property>
</Properties>
</file>